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izeth\Documents\Jizeth_Gonzalez\CANAL CAPITAL\"/>
    </mc:Choice>
  </mc:AlternateContent>
  <bookViews>
    <workbookView xWindow="0" yWindow="0" windowWidth="23232" windowHeight="9384" tabRatio="628"/>
  </bookViews>
  <sheets>
    <sheet name="CCSE-FT-001" sheetId="1" r:id="rId1"/>
    <sheet name="Instructivo" sheetId="3" r:id="rId2"/>
    <sheet name="Datos"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0" hidden="1">'CCSE-FT-001'!$A$9:$U$14</definedName>
    <definedName name="_xlnm.Print_Area" localSheetId="1">Instructivo!$A$1:$I$31</definedName>
    <definedName name="origen">[1]Datos!$B$3:$B$19</definedName>
    <definedName name="_xlnm.Print_Titles" localSheetId="0">'CCSE-FT-001'!$1:$8</definedName>
  </definedNames>
  <calcPr calcId="162913"/>
</workbook>
</file>

<file path=xl/calcChain.xml><?xml version="1.0" encoding="utf-8"?>
<calcChain xmlns="http://schemas.openxmlformats.org/spreadsheetml/2006/main">
  <c r="E123" i="1" l="1"/>
  <c r="E122" i="1"/>
  <c r="E121" i="1"/>
  <c r="E120" i="1"/>
  <c r="E119" i="1"/>
  <c r="E118" i="1"/>
  <c r="E117" i="1"/>
  <c r="E116" i="1"/>
  <c r="E115" i="1"/>
  <c r="E114" i="1"/>
  <c r="E113" i="1"/>
  <c r="S67" i="1"/>
  <c r="S66" i="1"/>
  <c r="S64" i="1"/>
  <c r="S63" i="1"/>
  <c r="S62" i="1"/>
  <c r="S48" i="1"/>
  <c r="S47" i="1"/>
  <c r="S46" i="1"/>
  <c r="E45" i="1"/>
  <c r="E44" i="1"/>
  <c r="E43" i="1"/>
  <c r="E42" i="1"/>
  <c r="E41" i="1"/>
  <c r="E40" i="1"/>
  <c r="E39" i="1"/>
  <c r="E38" i="1"/>
  <c r="E37" i="1"/>
  <c r="E36" i="1"/>
  <c r="S33" i="1"/>
  <c r="S32" i="1"/>
  <c r="S31" i="1"/>
  <c r="S30" i="1"/>
  <c r="S29" i="1"/>
  <c r="S28" i="1"/>
  <c r="S27" i="1"/>
  <c r="S26" i="1"/>
  <c r="S25" i="1"/>
  <c r="S24" i="1"/>
  <c r="T16" i="1"/>
  <c r="S16" i="1"/>
  <c r="T15" i="1"/>
  <c r="S15" i="1"/>
  <c r="T14" i="1"/>
  <c r="S14" i="1"/>
  <c r="T13" i="1"/>
  <c r="S13" i="1"/>
  <c r="T12" i="1"/>
  <c r="S12" i="1"/>
  <c r="S11" i="1"/>
  <c r="T9" i="1"/>
  <c r="S9" i="1"/>
</calcChain>
</file>

<file path=xl/sharedStrings.xml><?xml version="1.0" encoding="utf-8"?>
<sst xmlns="http://schemas.openxmlformats.org/spreadsheetml/2006/main" count="2062" uniqueCount="917">
  <si>
    <t>No. solicitud</t>
  </si>
  <si>
    <t>Detalle de la fuente</t>
  </si>
  <si>
    <t>Código o capítulo</t>
  </si>
  <si>
    <t>Proceso afectado</t>
  </si>
  <si>
    <t>ESTABLECIMIENTO ACCIONES DE MEJORA</t>
  </si>
  <si>
    <t>Detalle de actividades para ejecutar la acción</t>
  </si>
  <si>
    <t>ACCIÓN</t>
  </si>
  <si>
    <t>No. total actividades</t>
  </si>
  <si>
    <t>Tipo de acción Propuesta</t>
  </si>
  <si>
    <t>Área responsable de ejecución</t>
  </si>
  <si>
    <t>Fórmula del indicador</t>
  </si>
  <si>
    <t>LIDER PROCESO</t>
  </si>
  <si>
    <t>HALLAZGO</t>
  </si>
  <si>
    <t>AUDITOR</t>
  </si>
  <si>
    <t>Origen Externo</t>
  </si>
  <si>
    <t>Abierto</t>
  </si>
  <si>
    <t>Ente externo</t>
  </si>
  <si>
    <t>Origen Interno</t>
  </si>
  <si>
    <t>Cerrado</t>
  </si>
  <si>
    <t>Corrección</t>
  </si>
  <si>
    <t>Abierta</t>
  </si>
  <si>
    <t>Correctiva</t>
  </si>
  <si>
    <t>Cerrada</t>
  </si>
  <si>
    <t>Preventiva</t>
  </si>
  <si>
    <t>Riesgo</t>
  </si>
  <si>
    <t>Corporativa</t>
  </si>
  <si>
    <t>Operativa</t>
  </si>
  <si>
    <t>Salud Ocupacional</t>
  </si>
  <si>
    <t>Comunicaciones</t>
  </si>
  <si>
    <t>Logista</t>
  </si>
  <si>
    <t>¿Requiere valoración de riesgo?</t>
  </si>
  <si>
    <t>% que se espera alcanzar de la meta</t>
  </si>
  <si>
    <t>Ivonne Andrea Torres Cruz</t>
  </si>
  <si>
    <t>Contabilidad</t>
  </si>
  <si>
    <t>Tesorería</t>
  </si>
  <si>
    <t>Presupuesto</t>
  </si>
  <si>
    <t>Sistemas</t>
  </si>
  <si>
    <t>Planeación</t>
  </si>
  <si>
    <t>Recursos Humanos</t>
  </si>
  <si>
    <t>ÁREA RESPONSABLE: CONTROL INTERNO</t>
  </si>
  <si>
    <t>Logística</t>
  </si>
  <si>
    <t>Jurídica</t>
  </si>
  <si>
    <t>Gerente General</t>
  </si>
  <si>
    <t>Director Operativo</t>
  </si>
  <si>
    <t>Subdirector Financiero</t>
  </si>
  <si>
    <t>Secretario General</t>
  </si>
  <si>
    <t xml:space="preserve">Subdirector Administrativo </t>
  </si>
  <si>
    <t>Jefe Oficina de Control Interno</t>
  </si>
  <si>
    <t>Rubén Antonio Mora Garcés</t>
  </si>
  <si>
    <t>Camilo Andrés Caicedo Estrada</t>
  </si>
  <si>
    <t>Gerencia General</t>
  </si>
  <si>
    <t>Oficina de Control Interno</t>
  </si>
  <si>
    <t>Coordinación de Prensa y Comunicaciones</t>
  </si>
  <si>
    <t>Dirección Operativa</t>
  </si>
  <si>
    <t>Coordinación de Producción</t>
  </si>
  <si>
    <t>Coordinación de Programación</t>
  </si>
  <si>
    <t>Coordinación Técnica</t>
  </si>
  <si>
    <t>Ventas y Mercadeo</t>
  </si>
  <si>
    <t>Subdirección Financiera</t>
  </si>
  <si>
    <t>Subdirección Administrativa</t>
  </si>
  <si>
    <t>Servicios Administrativos</t>
  </si>
  <si>
    <t>Gestión Documental</t>
  </si>
  <si>
    <t>Secretaría General</t>
  </si>
  <si>
    <t>Técnico de Servicios Administrativos</t>
  </si>
  <si>
    <t>Coordinador de Producción</t>
  </si>
  <si>
    <t>Coordinador de Programación</t>
  </si>
  <si>
    <t>Coordinador Técnico</t>
  </si>
  <si>
    <t>Coordinador Jurídico</t>
  </si>
  <si>
    <t>Subdirector Administrativo</t>
  </si>
  <si>
    <t>Prof. Universitario de Planeación</t>
  </si>
  <si>
    <t>Coordinador de Prensa y Comunicaciones</t>
  </si>
  <si>
    <t>Prof. Universitario de Ventas y Mercadeo</t>
  </si>
  <si>
    <t>Prof. Universitario de Contabilidad</t>
  </si>
  <si>
    <t>Prof. Universitario de Tesorería</t>
  </si>
  <si>
    <t>Prof. Universitario de Presupuesto</t>
  </si>
  <si>
    <t>Prof. Universitario de Facturación</t>
  </si>
  <si>
    <t>Prof. Universitario de Talento Humano</t>
  </si>
  <si>
    <t>Prof. Universitario de Sistemas</t>
  </si>
  <si>
    <t>Responsable de Gestión Documental</t>
  </si>
  <si>
    <t>Planeación Estratégica (Estratégico)</t>
  </si>
  <si>
    <t>Gestión de las Comunicaciones (Estratégico)</t>
  </si>
  <si>
    <t>Diseño y Creación de Contenidos (Misional)</t>
  </si>
  <si>
    <t>Comercialización (Misional)</t>
  </si>
  <si>
    <t>Producción de Televisión (Misional)</t>
  </si>
  <si>
    <t>Emisión de Contenidos (Misional)</t>
  </si>
  <si>
    <t>Gestión Financiera y Facturación (Apoyo)</t>
  </si>
  <si>
    <t>Gestión Jurídica y Contractual (Apoyo)</t>
  </si>
  <si>
    <t>Gestión de Recursos y Administración de la Información (Apoyo)</t>
  </si>
  <si>
    <t>Gestión del Talento Humano (Apoyo)</t>
  </si>
  <si>
    <t>Control, Seguimiento y Evaluación (Control)</t>
  </si>
  <si>
    <t>De Mejora</t>
  </si>
  <si>
    <t>Coordinación Jurídica y Contractual</t>
  </si>
  <si>
    <t>Auxiliar de Atención al Ciudadano</t>
  </si>
  <si>
    <t>Ana Omaira Tarazona Riveros</t>
  </si>
  <si>
    <t>CARGO</t>
  </si>
  <si>
    <t>Servivio al Ciudadano y Defensor del Televidente (Apoyo)</t>
  </si>
  <si>
    <t>PROCESO AFECTADO</t>
  </si>
  <si>
    <t>TIPO DE ACCIÓN PROPUESTA</t>
  </si>
  <si>
    <t>FUENTE DE HALLAZGO</t>
  </si>
  <si>
    <t>SI</t>
  </si>
  <si>
    <t>NO</t>
  </si>
  <si>
    <t>Atención al Ciudadano</t>
  </si>
  <si>
    <t>Facturación y Cartera</t>
  </si>
  <si>
    <t>Sistema Informativo</t>
  </si>
  <si>
    <t>Gerente Digital</t>
  </si>
  <si>
    <t>¿Hay acción previa formulada?</t>
  </si>
  <si>
    <t>Nelson Jairo Rincón Martínez</t>
  </si>
  <si>
    <r>
      <t xml:space="preserve">fecha de solicitud
</t>
    </r>
    <r>
      <rPr>
        <sz val="9"/>
        <color theme="1"/>
        <rFont val="Tahoma"/>
        <family val="2"/>
      </rPr>
      <t>(DD-MM-AA)</t>
    </r>
  </si>
  <si>
    <r>
      <t xml:space="preserve">Fecha de inicio
</t>
    </r>
    <r>
      <rPr>
        <sz val="9"/>
        <color theme="1"/>
        <rFont val="Tahoma"/>
        <family val="2"/>
      </rPr>
      <t>(DD-MM-AA)</t>
    </r>
  </si>
  <si>
    <r>
      <t xml:space="preserve">Fecha terminación 
</t>
    </r>
    <r>
      <rPr>
        <sz val="9"/>
        <color theme="1"/>
        <rFont val="Tahoma"/>
        <family val="2"/>
      </rPr>
      <t>(DD-MM-AA)</t>
    </r>
  </si>
  <si>
    <t>Cargo del responsable de ejecución</t>
  </si>
  <si>
    <t>IDENTIFICACIÓN DE LA OBSERVACIÓN Y/O DEL HALLAZGO</t>
  </si>
  <si>
    <t>Fuente de la observación y/o hallazgo</t>
  </si>
  <si>
    <r>
      <t xml:space="preserve">Fecha de la observación y/o del hallazgo
</t>
    </r>
    <r>
      <rPr>
        <sz val="9"/>
        <color theme="1"/>
        <rFont val="Tahoma"/>
        <family val="2"/>
      </rPr>
      <t>(DD-MM-AA)</t>
    </r>
  </si>
  <si>
    <t>Causa(s) de la observación y/o del hallazgo</t>
  </si>
  <si>
    <t>Observación y/o hallazgo detectado</t>
  </si>
  <si>
    <t>Casilla</t>
  </si>
  <si>
    <t>Definición</t>
  </si>
  <si>
    <t>Aspecto</t>
  </si>
  <si>
    <t>Instructivo de Diligenciamiento</t>
  </si>
  <si>
    <t xml:space="preserve">Identificación de la Observación y/o Hallazgo </t>
  </si>
  <si>
    <t>No. Solicitud</t>
  </si>
  <si>
    <t>Fecha de solicitud</t>
  </si>
  <si>
    <t>Fecha de la observación y/o hallazgo</t>
  </si>
  <si>
    <t xml:space="preserve">Establecimiento acciones de mejora </t>
  </si>
  <si>
    <t>Causa(s) de la observación y/o hallazgo</t>
  </si>
  <si>
    <t>No. Total de actividades</t>
  </si>
  <si>
    <t xml:space="preserve">Fecha de inicio </t>
  </si>
  <si>
    <t xml:space="preserve">Fecha de terminación </t>
  </si>
  <si>
    <t xml:space="preserve">Área responsable de ejecución </t>
  </si>
  <si>
    <t>Cargo del Líder de proceso</t>
  </si>
  <si>
    <t>Cargo del Líder del proceso</t>
  </si>
  <si>
    <t xml:space="preserve">Refiere al No. Asignado a la observación y/o hallazgo dentro del informe entregado. </t>
  </si>
  <si>
    <t xml:space="preserve">Relaciona la observación y/o hallazgo definido en el informe remitido de auditoría tanto de origen interno como externo. </t>
  </si>
  <si>
    <t>Relaciona el proceso dentro del cual se encuentra la observación y/o hallazgo, resultado de los procesos de auditoría.</t>
  </si>
  <si>
    <t xml:space="preserve">Fórmula del indicador </t>
  </si>
  <si>
    <t>Resuma numéricamente la cantidad de actividades a desarrollar para eliminar las causas de la observación y/o hallazgo.</t>
  </si>
  <si>
    <t>Relacione en este espacio las variables que permiten medir el estado de avance de las acciones y/o actividades que subsanan la observación y/o hallazgo encontrado, debe formularse teniendo en cuenta la cantidad de actividades u acciones formuladas.</t>
  </si>
  <si>
    <t xml:space="preserve">Seleccione de la lista desplegable el porcentaje, teniendo en cuenta que este porcentaje obedece al esperado al termino de la ejecución de las acciones y/o actividades. </t>
  </si>
  <si>
    <t>Defina el área que va a dar cumplimiento de las acciones y/o actividades planteadas.</t>
  </si>
  <si>
    <t>Incluya el cargo del responsable de la ejecución de las actividades y/o acciones que eliminarán las observaciones y/o hallazgos.</t>
  </si>
  <si>
    <t>Incluya el cargo del líder del proceso en el cual se efectúa la auditoría y en la que se determina la observación y/o hallazgo.</t>
  </si>
  <si>
    <r>
      <t xml:space="preserve">Este interrogante establece la existencia de acciones en Planes de Mejoramiento anteriores, en caso de que se tenga precedente, escoja de la lista desplegable </t>
    </r>
    <r>
      <rPr>
        <b/>
        <sz val="10"/>
        <color theme="1"/>
        <rFont val="Tahoma"/>
        <family val="2"/>
      </rPr>
      <t>SI</t>
    </r>
    <r>
      <rPr>
        <sz val="10"/>
        <color theme="1"/>
        <rFont val="Tahoma"/>
        <family val="2"/>
      </rPr>
      <t xml:space="preserve">, de lo contrario elija la opción  </t>
    </r>
    <r>
      <rPr>
        <b/>
        <sz val="10"/>
        <color theme="1"/>
        <rFont val="Tahoma"/>
        <family val="2"/>
      </rPr>
      <t>NO</t>
    </r>
    <r>
      <rPr>
        <sz val="10"/>
        <color theme="1"/>
        <rFont val="Tahoma"/>
        <family val="2"/>
      </rPr>
      <t xml:space="preserve">. </t>
    </r>
  </si>
  <si>
    <r>
      <t xml:space="preserve">Este espacio refiere a la posibilidad de materialización de un riesgo, para el cual se registra la existencia de un nivel de exposición al impacto. Teniendo en cuenta esto, escoja de la lista desplegable </t>
    </r>
    <r>
      <rPr>
        <b/>
        <sz val="10"/>
        <color theme="1"/>
        <rFont val="Tahoma"/>
        <family val="2"/>
      </rPr>
      <t>SI</t>
    </r>
    <r>
      <rPr>
        <sz val="10"/>
        <color theme="1"/>
        <rFont val="Tahoma"/>
        <family val="2"/>
      </rPr>
      <t xml:space="preserve"> o </t>
    </r>
    <r>
      <rPr>
        <b/>
        <sz val="10"/>
        <color theme="1"/>
        <rFont val="Tahoma"/>
        <family val="2"/>
      </rPr>
      <t>NO</t>
    </r>
    <r>
      <rPr>
        <sz val="10"/>
        <color theme="1"/>
        <rFont val="Tahoma"/>
        <family val="2"/>
      </rPr>
      <t xml:space="preserve">. </t>
    </r>
  </si>
  <si>
    <t>Responsable de diligenciamiento: Responsables del establecimiento de acciones de mejora (Líderes de proceso y equipos de trabajo)</t>
  </si>
  <si>
    <t xml:space="preserve">Responsable de diligenciamiento: Equipo Oficina de Control Interno  </t>
  </si>
  <si>
    <t xml:space="preserve">Relación del informe en el que se determinó la observación y/o hallazgo el cual es definido por el auditor interno, líder de proceso y/o entidad externa. </t>
  </si>
  <si>
    <t xml:space="preserve">Se define por el número consecutivo asignado ya sea por la Oficina de Control Interno y/o del Líder del proceso y su equipo como resultado de su autoevaluación. </t>
  </si>
  <si>
    <r>
      <t xml:space="preserve">Se clasifican en: 
</t>
    </r>
    <r>
      <rPr>
        <b/>
        <sz val="10"/>
        <color theme="1"/>
        <rFont val="Tahoma"/>
        <family val="2"/>
      </rPr>
      <t>Origen Interno</t>
    </r>
    <r>
      <rPr>
        <sz val="10"/>
        <color theme="1"/>
        <rFont val="Tahoma"/>
        <family val="2"/>
      </rPr>
      <t xml:space="preserve">: </t>
    </r>
    <r>
      <rPr>
        <sz val="10"/>
        <rFont val="Tahoma"/>
        <family val="2"/>
      </rPr>
      <t>Resultante de procesos de auditorías realizadas por la Oficina de Control Interno y/o autoevaluaciones de los líderes de proceso.</t>
    </r>
    <r>
      <rPr>
        <sz val="10"/>
        <color theme="1"/>
        <rFont val="Tahoma"/>
        <family val="2"/>
      </rPr>
      <t xml:space="preserve">
</t>
    </r>
    <r>
      <rPr>
        <b/>
        <sz val="10"/>
        <color theme="1"/>
        <rFont val="Tahoma"/>
        <family val="2"/>
      </rPr>
      <t>Origen Externo:</t>
    </r>
    <r>
      <rPr>
        <sz val="10"/>
        <color theme="1"/>
        <rFont val="Tahoma"/>
        <family val="2"/>
      </rPr>
      <t xml:space="preserve"> Resultantes de auditorías efectuadas por terceros.</t>
    </r>
  </si>
  <si>
    <r>
      <t>En este se efectúa la descripción de las causas que</t>
    </r>
    <r>
      <rPr>
        <sz val="10"/>
        <rFont val="Tahoma"/>
        <family val="2"/>
      </rPr>
      <t xml:space="preserve"> originaron</t>
    </r>
    <r>
      <rPr>
        <sz val="10"/>
        <color theme="1"/>
        <rFont val="Tahoma"/>
        <family val="2"/>
      </rPr>
      <t xml:space="preserve"> la determinación de la observación y/o hallazgo. Se pueden determinar mediante técnicas de análisis como son: 5 ¿Por qué?, espina de pescado o lluvia de ideas.</t>
    </r>
  </si>
  <si>
    <t>Refiere a la fecha del Informe Final o de la solicitud de formulación de las acciones (dd/mm/aaaa).</t>
  </si>
  <si>
    <t>Fecha del Informe Final entregado o de la identificación de la debilidad (dd/mm/aaaa).</t>
  </si>
  <si>
    <t>Indique la fecha en la que se da inicio a la ejecución de la acción la cual no debe ser previo a la fecha de solicitud estipulada (dd/mm/aaaa).</t>
  </si>
  <si>
    <t xml:space="preserve">Indique la fecha en la que se finaliza la ejecución de la acción planteada, teniendo en cuenta que esta no puede ser superior a un año (dd/mm/aaaa). </t>
  </si>
  <si>
    <t>FORMULACIÓN PLAN DE MEJORAMIENTO</t>
  </si>
  <si>
    <t>Digital</t>
  </si>
  <si>
    <r>
      <t xml:space="preserve">Elija dentro de la lista despegable teniendo en cuenta que:
* Una acción </t>
    </r>
    <r>
      <rPr>
        <b/>
        <sz val="10"/>
        <color theme="1"/>
        <rFont val="Tahoma"/>
        <family val="2"/>
      </rPr>
      <t xml:space="preserve">Correctiva </t>
    </r>
    <r>
      <rPr>
        <sz val="10"/>
        <color theme="1"/>
        <rFont val="Tahoma"/>
        <family val="2"/>
      </rPr>
      <t xml:space="preserve">es aquella que se toma para eliminar la causa de una no conformidad evitar que vuelva a ocurrir.
* Una acción </t>
    </r>
    <r>
      <rPr>
        <b/>
        <sz val="10"/>
        <color theme="1"/>
        <rFont val="Tahoma"/>
        <family val="2"/>
      </rPr>
      <t xml:space="preserve">Preventiva </t>
    </r>
    <r>
      <rPr>
        <sz val="10"/>
        <color theme="1"/>
        <rFont val="Tahoma"/>
        <family val="2"/>
      </rPr>
      <t xml:space="preserve">es tomada para eliminar la causa de una no conformidad potencial u otra situación potencial no deseable. 
* Una acción </t>
    </r>
    <r>
      <rPr>
        <b/>
        <sz val="10"/>
        <color theme="1"/>
        <rFont val="Tahoma"/>
        <family val="2"/>
      </rPr>
      <t xml:space="preserve">De mejora </t>
    </r>
    <r>
      <rPr>
        <sz val="10"/>
        <color theme="1"/>
        <rFont val="Tahoma"/>
        <family val="2"/>
      </rPr>
      <t xml:space="preserve">se orienta a mejorar el desempeño de una actividad.
* Una acción de </t>
    </r>
    <r>
      <rPr>
        <b/>
        <sz val="10"/>
        <color theme="1"/>
        <rFont val="Tahoma"/>
        <family val="2"/>
      </rPr>
      <t xml:space="preserve">corrección </t>
    </r>
    <r>
      <rPr>
        <sz val="10"/>
        <color theme="1"/>
        <rFont val="Tahoma"/>
        <family val="2"/>
      </rPr>
      <t>es tomada para eliminar una no conformidad detectada.</t>
    </r>
  </si>
  <si>
    <r>
      <t xml:space="preserve">Este campo debe contener las actividades </t>
    </r>
    <r>
      <rPr>
        <b/>
        <sz val="10"/>
        <color theme="1"/>
        <rFont val="Tahoma"/>
        <family val="2"/>
      </rPr>
      <t>(en verbos infinitivos)</t>
    </r>
    <r>
      <rPr>
        <sz val="10"/>
        <color theme="1"/>
        <rFont val="Tahoma"/>
        <family val="2"/>
      </rPr>
      <t xml:space="preserve"> que conlleven a la eliminación de las observaciones y/o hallazgos, así como las fases y/o pasos de ejecución de estas. </t>
    </r>
  </si>
  <si>
    <t>Actividades</t>
  </si>
  <si>
    <t>VERSIÓN: 9</t>
  </si>
  <si>
    <t>FECHA DE APROBACIÓN: 22/09/2020</t>
  </si>
  <si>
    <t>CÓDIGO: CCSE-FT-001</t>
  </si>
  <si>
    <t>Informe Anual de Control Interno Contable - Vigencia 2015</t>
  </si>
  <si>
    <t>Debilidad. La entidad no ha realizado el avalúo de activos, incumpliendo con lo estipulado en el numeral 4.11.6 de la Resolución 001 de 2001 y el Régimen de Contabilidad Pública</t>
  </si>
  <si>
    <t>Gestión Financiera y Facturación</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</si>
  <si>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</si>
  <si>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</si>
  <si>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</si>
  <si>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N/A</t>
  </si>
  <si>
    <t>No</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</si>
  <si>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</si>
  <si>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</si>
  <si>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Servicio al Ciudadano y Defensor del Televidente (Apoyo)</t>
  </si>
  <si>
    <t>Los valores establecidos en la Resolución de Tarifas del canal, no se encuentran redondeados a la denominación  mínima  ($50) de la moneda circulante, complicándole al ciudadano, la consignación del  valor exacto de la copia del material.</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</si>
  <si>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</si>
  <si>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</si>
  <si>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</si>
  <si>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Atención al Ciudadano
Ventas y Mercadeo</t>
  </si>
  <si>
    <t>Secretaria General
Director Operativo</t>
  </si>
  <si>
    <t>Auxiliar de Atención al Ciudadano
Profesional Universitario de Ventas y Mercadeo</t>
  </si>
  <si>
    <t>Informe Anual de Control Interno Contable Vig. 2017</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</si>
  <si>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</si>
  <si>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</si>
  <si>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Gestión Financiera y Facturación (Apoyo), Gestión de Recursos y Administración de la Información (Apoyo), Coordinación Técnica.</t>
  </si>
  <si>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</si>
  <si>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 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</si>
  <si>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Informe proyectado / Informe entregado</t>
  </si>
  <si>
    <t>Informe técnico sobre el deterioro de los bienes de propiedad, planta y equipo.</t>
  </si>
  <si>
    <t>Técnico Servicios Administrativos</t>
  </si>
  <si>
    <t>Visita de Seguimiento al Cumplimiento de la Normativa Archivística.  (Herramienta No. 1)</t>
  </si>
  <si>
    <t>1-5.7</t>
  </si>
  <si>
    <t xml:space="preserve">No se cuenta con modelo de requisitos para la gestión de documentos electrónicos. </t>
  </si>
  <si>
    <t>No se tiene el modelo de requisitos para los documentos electrónicos.</t>
  </si>
  <si>
    <t>Se realizará  diagnóstico de información con el fin de realizar el modelo de requisitos para documento electrónico.</t>
  </si>
  <si>
    <t>1 documento Diagnostico</t>
  </si>
  <si>
    <t>Diagnóstico de documento electrónico</t>
  </si>
  <si>
    <t>1-9.2</t>
  </si>
  <si>
    <t xml:space="preserve">No se ha ejecutado intervención al Fondo Documental Acumulado (FDA) de acuerdo a las Tablas de Valoración Documental (TVD). </t>
  </si>
  <si>
    <t>falta de personal, para apoyar en la intervención de los documentos que hacen parte del fondo documental , por otra parte la falta de un espacio adecuado para realizar dicha intervención</t>
  </si>
  <si>
    <t>1. Organizar el fondo documental identificado.
2. Realizar el inventario FUID del fondo.
3. Elaborar informe de ejecución.</t>
  </si>
  <si>
    <t>Cantidades de áreas ejecutadas / Total de las áreas de la entidad</t>
  </si>
  <si>
    <t>Identificar el Fondo Acumulado documental del Canal</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</si>
  <si>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</si>
  <si>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</si>
  <si>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Faltaba la aprobación por parte del Archivo Distrital de Bogotá para realizar la transferencia secundaria.</t>
  </si>
  <si>
    <t xml:space="preserve">1. Actas de comités técnico sobre el desarrollo del convenio  Interadministrativo 4213000-797 de 2017 con  el Archivo de Bogotá.
2. Informes que se generan periódicamente sobre desarrollo convenio Interadministrativo 4213000-797 de 2017. </t>
  </si>
  <si>
    <t>Comité Técnico e informes programados /  Actas de comité e informes entregados.</t>
  </si>
  <si>
    <t xml:space="preserve">Informes y Actas de comité técnico que se han generado durante la ejecución del convenio. </t>
  </si>
  <si>
    <t>Visita de Seguimiento al Cumplimiento de la Normativa Archivística. (Herramienta No. 2)</t>
  </si>
  <si>
    <t>2-4.1</t>
  </si>
  <si>
    <t xml:space="preserve">No se cuenta con aplicativo o herramienta tecnológica integral para las operaciones de Gestión Documental. </t>
  </si>
  <si>
    <t>falta de recursos  para realizar la compra de un software integral de gestión documental</t>
  </si>
  <si>
    <t>1. Realizar informe de avance de la elaboración de la herramienta tecnológica.
2. Presentar al Subdirector Administrativo la herramienta para su validación.
3. Socializar la herramienta tecnológica a los funcionarios y/o contratistas del canal.
4. Realizar jornadas de inducción para el manejo
adecuado de la herramienta tecnológica.</t>
  </si>
  <si>
    <t>Actividades programadas / Actividades Realizadas</t>
  </si>
  <si>
    <t>Poner en funcionamiento una herramienta tecnológica que se articule con la gestión documental.</t>
  </si>
  <si>
    <t>Visita de Seguimiento al Cumplimiento de la Normativa Archivística. (Otras Recomendaciones)</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</si>
  <si>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</si>
  <si>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</si>
  <si>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Revisar el proceso de contratación en cumplimiento del Decreto 514 de 2006</t>
  </si>
  <si>
    <t>Realizar mesa de trabajo con el área jurídica para brindar orientación y asesoría con relación a requisitos normativos y técnicos para al contratación</t>
  </si>
  <si>
    <t>Mesa trabajo realizada / Mesa trabajo proyectada</t>
  </si>
  <si>
    <t>Se realizara mesas de trabajo para mejorar el proceso de contratación y de ser necesario se realizara su actualización.</t>
  </si>
  <si>
    <t xml:space="preserve"> Auditoría Proceso Planeación Estratégica.</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</si>
  <si>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</si>
  <si>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</si>
  <si>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Al hacer la revisión de los procedimientos indicados en el hallazgo, se evidenció que las actividades no se estaban desarrollando de acuerdo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</si>
  <si>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dirección.</t>
  </si>
  <si>
    <t>(No. de acciones ejecutadas / No. de acciones formuladas) * 100%</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</si>
  <si>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</si>
  <si>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Profesional Universitario de Planeación</t>
  </si>
  <si>
    <t xml:space="preserve">Informe de Auditoria Gestión de Recursos y Administración de la Información. 2017 </t>
  </si>
  <si>
    <t>En prueba de auditoría aleatoria al inventario se encontraron 3 elementos sin placa: 2 MacBook air de 13 pulgadas seriales Nos: c17qk6adg940 y No. c1mqn6t8g940; el primero de ellos ubicado en la oficina del Secretario General y el Segundo en la oficina del director del sistema informativo, el 3 elemento es un live up grip lu-grp-00 ubicado en el in out. De igual manera se encontraron 3 elementos con la placa borrosa los cuales se identificaron por el No. de serial.</t>
  </si>
  <si>
    <t>Gestión de Recursos y Administración de la Información</t>
  </si>
  <si>
    <t>Debilidades en la plaquetización de los equipos y/o elementos de propiedad, planta y equipo.</t>
  </si>
  <si>
    <t>1. Revisar en la toma física de inventarios anual y en la toma física periódica, la cual se debe hacer mínimo una vez al año antes de cada toma física de cierre de vigencia, cada una de las placas de inventario, de los elementos que adquiera el Canal y/o elementos que ya se encuentran en la entidad.
2. Identificar aquellos elementos cuyo número de placa de inventario no sea identificable.
3. Imprimir las placas de inventario borrosas.
4. Instalar las placas en los equipos identificados.
5. Adquirir etiquetas de seguridad que permitan proteger la impresión de la placa de inventario.
6. Adquirir una impresora de códigos de barras moderna que permita tener placas claras, duraderas y  en perfectas condiciones para su uso diario.</t>
  </si>
  <si>
    <t>número de actividades realizadas/número de actividades programadas</t>
  </si>
  <si>
    <t xml:space="preserve">Informe de Auditoria Nuevos Negocios. 2017 </t>
  </si>
  <si>
    <t>De conformidad con los expedientes contractuales puestos en conocimiento de la OCI se pudo establecer que, conforme a la muestra seleccionada, al corte del presente informe para siete (7) contratos se les ha terminado su plazo de ejecución, sin que sea posible evidenciar en los expedientes puestos en consideración de la OCI el balance financiero o el acta de liquidación de los mismos.</t>
  </si>
  <si>
    <t>El acta de liquidación, al ser un acto bilateral, requiere el acuerdo de voluntades de ambas partes y el Canal depende de la gestión de sus clientes sobre el particular.</t>
  </si>
  <si>
    <t xml:space="preserve">Solicitar de forma escrita a los clientes, la liquidación de los contratos interadministrativos. </t>
  </si>
  <si>
    <t>De mejora</t>
  </si>
  <si>
    <t>Contratos interadministrativos terminados/Solicitudes de liquidación enviadas.</t>
  </si>
  <si>
    <t>90% de los contratos liquidados</t>
  </si>
  <si>
    <t>Coordinadora de Nuevos Negocios</t>
  </si>
  <si>
    <t>Al verificar la forma de calcular y presentar el FEE para la facturación realizada, así como para los cuadros de ejecución de los contratos interadministrativos de la muestra aleatoria, se observó que durante el 2017 el valor de FEE se calcula y presenta incluyendo el IVA. Calculo que no es correcto pues efectuado de esta manera el valor del FEE se encuentra sobrevalorado.</t>
  </si>
  <si>
    <t>No existe instructivo alguno que permita establecer cómo se debe llevar el control al interior de Nuevos Negocios en relación con la forma de presentar el ingreso discriminando el Fee y el IVA del Fee.</t>
  </si>
  <si>
    <t>Incluir en los cuadros de control la Desagregación del Fee más IVA, el IVA del Fee y el  Fee sin IVA.</t>
  </si>
  <si>
    <t>Cuadros de control desagregados/No. de contratos interadministrativos</t>
  </si>
  <si>
    <t>100% de los cuadros de control con el Fee desagregado</t>
  </si>
  <si>
    <t>Auditoría a la gestión de las Comunicaciones .</t>
  </si>
  <si>
    <t>El plan de comunicaciones no se encuentra acorde con los requisitos mínimos establecidos dentro del Manual de Comunicaciones del Distrito Capital .</t>
  </si>
  <si>
    <t>Se evidencia que el plan de comunicaciones no está acorde a  los requisitos mínimos establecidos dentro del Manual de Comunicaciones del Distrito Capital.</t>
  </si>
  <si>
    <t>1. Revisar y actualizar el Plan de Comunicaciones. 
2. Remitir para aprobación por Gerencia el Plan de Comunicaciones actualizado.
3. Socializar el Plan de Comunicaciones aprobado con el Comité Directivo.</t>
  </si>
  <si>
    <t>Plan de comunicaciones actualizado y socializado/1</t>
  </si>
  <si>
    <t>Coordinación de prensa y comunicaciones</t>
  </si>
  <si>
    <t>Coordinador de prensa y comunicaciones</t>
  </si>
  <si>
    <t>El Manual de comunicaciones para la crisis  no se encuentra acorde con los requisitos mínimos establecidos dentro del Manual de Comunicaciones del Distrito Capital .</t>
  </si>
  <si>
    <t>Se evidencia que el Manual de comunicaciones para la crisis no está acorde a  los requisitos mínimos establecidos dentro del Manual de Comunicaciones del Distrito Capital.</t>
  </si>
  <si>
    <t>1. Revisar y actualizar el Manual de Comunicaciones para la crisis.
2. Remitir para aprobación por Gerencia el  Manual de Comunicaciones para la crisis.
3. Socializar el  Manual de Comunicaciones para la crisis aprobado con el Comité Directivo.</t>
  </si>
  <si>
    <t>Un Manual de comunicaciones para la crisis actualizado y socializado/1</t>
  </si>
  <si>
    <t>Coordinadora de prensa y comunicaciones</t>
  </si>
  <si>
    <t>Informe de control interno contable Vigencia 2018</t>
  </si>
  <si>
    <t>7.2.2</t>
  </si>
  <si>
    <t>No se realizó la medición posterior de los bienes susceptibles de avalúo y deterioro, propiedad del Canal, debido a demoras en el proceso operativo de la Subdirección Administrativa. Lo anterior, de acuerdo con el memorando 3509 del 28/12/2019 de la Subdirección Financiera, en el cual se indica que sólo hasta el 27 de diciembre de 2018 se contó con la información soporte para revisar las vidas útiles y los índices de deterioro de los bienes propiedad planta y equipo de la entidad.</t>
  </si>
  <si>
    <t>El 17 de diciembre de 2018 se envío el primer reporte de avalúo de activos bajo el memorando 3252 de 2018, haciendo la salvedad que faltaba la información de la Dirección Operativa, luego se envía al área de Contabilidad el memorando 3463 dando alcance al memorando 3252 toda vez que ya se contaba con toda la información de las áreas competentes (Sistemas, Área Técnica y Servicios Administrativos).</t>
  </si>
  <si>
    <t>Elaborar un cronograma de las fechas de entrega del informe de avalúos de activos por cada área responsable (Sistemas, Técnica).
Solicitar mediante memorando a todas las áreas responsables de los avalúos de los bienes del Canal, la información requerida para elaborar el informe final sobre el tema en mención y remitir a Subdirección Financiera en los tiempos prudenciales.</t>
  </si>
  <si>
    <t>Informe del avalúo de activos / Actividades propuestas.</t>
  </si>
  <si>
    <t>Realizar informe de la medición posterior de los bienes susceptibles de avalúo y deterioro .</t>
  </si>
  <si>
    <t>Técnico de servicios administrativos</t>
  </si>
  <si>
    <t>5.4</t>
  </si>
  <si>
    <t>El PINAR se encuentra desactualizado, así mismo no se evidenció el seguimiento a la ejecución e informes de seguimiento del mismo.</t>
  </si>
  <si>
    <t>Por qué el PINAR se encuentra elaborado para la aplicación de las vigencias 2016 a 2020, razón por la cual no se ha realizado su actualización, adicionalmente la entidad se encuentra ejecutando sus planes y proyectos según lo establecido en el PINAR.</t>
  </si>
  <si>
    <t>1. Integrar y actualizar el PINAR con MIPG de acuerdo con lo solicitado por el SSDA.
2. Realizar el seguimiento respectivo a la ejecución del PINAR por medio de los planes.
3. Realizar los ajustes solicitados.
4. Publicar el PINAR en la Intranet del Canal.</t>
  </si>
  <si>
    <t>Documento PINAR actualizado</t>
  </si>
  <si>
    <t>Líder Gestión Documental</t>
  </si>
  <si>
    <t>9.2</t>
  </si>
  <si>
    <t xml:space="preserve">No se han realizado intervenciones en el Fondo Documental Acumulado, de acuerdo con las Tablas de Valoración Documental convalidadas por el Consejo Distrital de Archivos. </t>
  </si>
  <si>
    <t>Por qué en Canal Capital únicamente se tiene identificado el fondo documental acumulado perteneciente al material audiovisual el cual ya se está interviniendo por medio del convenio Interadministrativo con el Archivo Distrital.</t>
  </si>
  <si>
    <t>1. Intervenir el fondo documental acumulado realizando la limpieza de este material.
2. Realizar el levantamiento y diligenciamiento del FUID.</t>
  </si>
  <si>
    <t>Informe sobre la limpieza realizada</t>
  </si>
  <si>
    <t xml:space="preserve">No se tiene documentada la Política de Eficiencia Administrativa y Cero Papel, así como el proceso de buenas prácticas de consumo y reducción de papel. </t>
  </si>
  <si>
    <t xml:space="preserve">Por qué en el Canal solo se han implementado buenas prácticas para el consumo y la reducción del papel, sin embargo, esto no se encuentra documentado. </t>
  </si>
  <si>
    <t>1. Realizar reunión con las área de planeación, servicios administrativos, sistemas para el levantamiento de la Política de cero papel.
2. Elaborar la Política de cero papel.
3. Aprobar la política de Cero papel por el Comité Institucional de Gestión y Desempeño.
4. Publicar en la Intranet del Canal la política.</t>
  </si>
  <si>
    <t>Documento Política de cero papel</t>
  </si>
  <si>
    <t xml:space="preserve">No se han realizado Transferencias Secundarias a la Dirección Distrital de Archivo de Bogotá y por ende, no se cuenta con la publicación en la página web de dicha información. </t>
  </si>
  <si>
    <t>No se cuenta con los recursos necesarios para realizar este proceso, para la realización de este proceso se debe contar con un grupo interdisciplinario, comprar unidades de conservación con características específicas, también se debe realizar la verificación de los archivos que serán objeto de transferencia documental.
Aplicación de las tablas de retención documental</t>
  </si>
  <si>
    <t>1. Establecer el cronograma de transferencias Secundarias en donde se establecen las actividades que se deben realizar.
2. Incluir en el presupuesto la compra de unidades de conservación especiales para estos documentos.</t>
  </si>
  <si>
    <t xml:space="preserve">* Cronograma
* Presupuesto </t>
  </si>
  <si>
    <t>El Sistema Integrado de Conservación no desarrolla los Planes de Conservación Documental y Plan de Preservación digital a largo plazo.</t>
  </si>
  <si>
    <t>El Sistema Integrado de Conservación se elaboró en el año 2016 y no se tuvo en cuenta el Plan de Conservación Documental y el Plan de Preservación Digital a Largo Plazo.</t>
  </si>
  <si>
    <t>1. Realizar mesa técnica con el Archivo Distrital para establecer los lineamientos para realizar este instrumento. 
2. Realizar los ajustes al Documento del Sistema Integrado de Conservación.
3. Presentar al Archivo Distrital de Bogotá la propuesta del SIC.
4. Realizar los ajustes solicitados.
5. Aprobar el Documento SIC por el Comité Institucional de Gestión y Desempeño.
6. Publicar el SIC en la Intranet del Canal.</t>
  </si>
  <si>
    <t>Documento actualizado del Sistema Integrado de Conservación</t>
  </si>
  <si>
    <t>El Plan de Emergencias no desarrolla una evaluación de riesgos para los depósitos u oficinas donde se almacenan los documentos de archivo.</t>
  </si>
  <si>
    <t>El plan de emergencias se elaboró en el 2018 y en la visita del archivo distrital se evidencia que este documento no contemplo la evaluación de riesgos para los depósitos donde se almacenan los documentos.</t>
  </si>
  <si>
    <t xml:space="preserve">1. Realizar mesa técnica con el Archivo Distrital.
2. Realizar los ajustes al Documento del Plan de Emergencias.
3. Publicar el Plan de Emergencias en la intranet. </t>
  </si>
  <si>
    <t>Documento actualizado Plan de Emergencias</t>
  </si>
  <si>
    <t>RS-4</t>
  </si>
  <si>
    <t xml:space="preserve">En algunos expedientes de la Coordinación Jurídica no se cuenta con Hoja de Control, así como tampoco se encuentra la foliación de la vigencia 2018. </t>
  </si>
  <si>
    <t>El formato de hoja de control se encuentra publicado en la intranet desde el 2016l, pero no se ha realizado la aplicación en la contratación debido a que tienen confusión con el formato listado de documentos.</t>
  </si>
  <si>
    <t>1. Reunión con el área Jurídica para la socialización e implementación de la hoja de control en los expedientes de contratación 2018.</t>
  </si>
  <si>
    <t>* Acta de reunión.
*Informe de seguimiento de la foliación.</t>
  </si>
  <si>
    <t>La Política de Gestión Documental debe ser revisada y ajustada en relación con lo establecido en el Decreto 591 de 2018 MIPG.</t>
  </si>
  <si>
    <t>La política de gestión documental se ajustó y se aprobó en el 2018, en la última visita del Archivo Distrital se evidencia que no se integró con la parte de MIPG.</t>
  </si>
  <si>
    <t>1. Realizar ajustes a la Política de Gestión Documental integrando el componente de MIPG.
2. Revisar documento con el área de planeación del Canal.
3. Enviar documento para la revisión por parte del Archivo Distrital.
4. Aprobación por parte del comité de desarrollo institucional. 
5. Publicar en la intranet de canal.</t>
  </si>
  <si>
    <t>Documento política de Gestión Documental</t>
  </si>
  <si>
    <t>Visita de Seguimiento al Cumplimiento de la Normativa Archivística.  (Herramienta No. 2)</t>
  </si>
  <si>
    <t>4.1</t>
  </si>
  <si>
    <t>La entidad no cuenta con un aplicativo o herramienta tecnológica integral para todas las operaciones de la Gestión Documental.</t>
  </si>
  <si>
    <t>Debido a la falta de recursos financieros no se tiene una herramienta tecnológica para la gestión documental.</t>
  </si>
  <si>
    <t>1. Incluir en el presupuesto lo pertinente a la adquisición de herramienta tecnológica.</t>
  </si>
  <si>
    <t>Incluir solicitud en el presupuesto</t>
  </si>
  <si>
    <t>8.13</t>
  </si>
  <si>
    <t>Los riesgos específicos para la documentación no se encuentran en la Matriz de Riesgos.</t>
  </si>
  <si>
    <t>El plan de emergencias tiene una matriz de riegos, en ella no se contempla la evaluación de riegos para los depósitos u oficinas donde se almacenan los documentos de las oficina productoras del Canal.</t>
  </si>
  <si>
    <t xml:space="preserve">1. Actualizar la Matriz de riesgo.
2. incluir matriz en el plan de emergencias.
3. Publicar en la intranet de canal la matriz de riesgo. </t>
  </si>
  <si>
    <t>Matriz de Riesgos actualizada</t>
  </si>
  <si>
    <t>Auditoría Gestión del Talento Humano</t>
  </si>
  <si>
    <t>No se evidencian lineamientos, prácticas o procedimientos, asociados con:
a. Desempeño y evaluación de la gestión de los servidores públicos.
b. Selección de personal, meritocracia y provisión de hojas de vida para vacantes.</t>
  </si>
  <si>
    <t>La entidad no había identificado actividades relacionadas con temáticas observadas.</t>
  </si>
  <si>
    <t xml:space="preserve">1. Proponer un procedimiento de Reclutamiento y selección para el Canal.                                                                             
2. Solicitar concepto sobre la implementación de un proceso de evaluación a la Gerencia del Canal.
3. De acuerdo con el concepto de la Gerencia realizar una consulta al DASCD sobre la pertinencia de implementar un procedimiento para evaluar el desempeño.
4. De acuerdo con la respuesta del DASCD se harán las respectivas propuestas.   </t>
  </si>
  <si>
    <t>Actividades ejecutadas -------------*100 /Actividades programadas</t>
  </si>
  <si>
    <t>Documentos actualizados</t>
  </si>
  <si>
    <t xml:space="preserve">Profesional de Recursos Humanos </t>
  </si>
  <si>
    <t xml:space="preserve">Auditoría  al proceso de Gestión de Recursos y Administración de la Información. </t>
  </si>
  <si>
    <t>En prueba de recorrido realizada al verificar el bien denominado escalesilla metálica de 2 pasos, identificada con la placa CONC 14-09 ubicado en gestión documental, al momento de la verificación no tenía la placa de inventario, al parecer esta se le cayó.</t>
  </si>
  <si>
    <t>Uso de elementos repetitivamente lo cual genera deterioro o caída de las placas de inventario.</t>
  </si>
  <si>
    <r>
      <rPr>
        <sz val="9"/>
        <color theme="1"/>
        <rFont val="Tahoma"/>
        <family val="2"/>
      </rPr>
      <t>1) Realizar dos tomas periódicas cada 6 meses en las cuales se verifiquen elementos susceptibles de tener borrosa, en mal estado o no poseer la placa por su reiterado uso..</t>
    </r>
    <r>
      <rPr>
        <sz val="9"/>
        <rFont val="Tahoma"/>
        <family val="2"/>
      </rPr>
      <t xml:space="preserve">
</t>
    </r>
  </si>
  <si>
    <t>Numero de actividades programadas/numero de actividades realizadas</t>
  </si>
  <si>
    <t>Lograr que el consumo controlado tenga las placas pegadas y visibles.</t>
  </si>
  <si>
    <t xml:space="preserve">Origen Interno </t>
  </si>
  <si>
    <t>Gestión de Recursos y Administración de la Información / Gestión Documental</t>
  </si>
  <si>
    <t>Se evidenció durante la verificación efectuada a los documentos del proceso de gestión documental, que el área no cuenta con caracterización, así como debilidades en la conformación de procedimientos, planes, manuales y formatos como:
a. No se articulan los formatos con los procedimientos. 
b. Inadecuada identificación de los puntos de control y salidas de los procedimientos. 
c. Glosario que no se encuentra acorde con la normatividad aplicable vigente.
d. Desactualización de logos institucionales. 
e. Desactualización del normograma respecto a la normatividad aplicable vigente. 
f. Creación de documentos que no cumplen con los requisitos mínimos exigidos por la normatividad aplicable vigente (Plan de emergencia de archivos).
g. Disimilitudes en la identificación de riesgos de los documentos frente al Mapa de riesgos por procesos.
h. Copia de apartados de otros documentos sin referenciación.
i. Falta de planeación en la determinación de los requerimientos de información para la creación de documentos.
j. Mención de documentos inexistentes dentro del proceso y, por ende, del SIG.
k. Diferencias de políticas y/o recomendaciones de operación entre documentos asociados (Programa limpieza de archivos y formato de limpieza).</t>
  </si>
  <si>
    <t>Desactualización de los procesos y procedimientos relacionados a la gestión documental.</t>
  </si>
  <si>
    <t>1. Ajustar y actualizar los procesos, procedimientos y documentos  mencionados en el informe de auditoría.
2. Publicar en la intranet  y socializar los documentos actualizados</t>
  </si>
  <si>
    <t>Numero de actividades cumplidas/Numero de actividades programadas</t>
  </si>
  <si>
    <t>Tener actualizados los documentos de gestión documental que hacen parte del sistema integrado de gestión</t>
  </si>
  <si>
    <t xml:space="preserve">Líder de Gestión Documental </t>
  </si>
  <si>
    <t xml:space="preserve">Posterior a la verificación adelantada al cumplimiento del Plan Institucional de Archivo – PINAR de Canal Capital se evidenció un retraso significativo en las actividades programadas, falta de seguimiento a los proyectos contemplados y debilidades de implementación como:
a. Inadecuada estructura del PINAR por falta de diagnósticos y análisis de requerimiento de información que se adapte a la realidad del Canal.
b. Falta de capacitación y/o lineamientos de gestión documental a las personas encargadas del archivo de gestión.
c. Incumplimiento de los cronogramas de transferencias primarias por falta de planeación y análisis de recursos requeridos.
d. Incumplimiento de aplicación de Tablas de Retención Documental por desconocimiento en las áreas, así como la inadecuada estructuración de la herramienta. 
e. Falta de planeación en la estructuración del convenio lo que genera el incumplimiento de este. </t>
  </si>
  <si>
    <t>Falta de implementación del PINAR en el canal</t>
  </si>
  <si>
    <t>1. Actualizar el PINAR.
2. Presentación, aprobación y publicación del PINAR.
3. Socializar el PINAR a los funcionarios y contratistas del canal.
3. Realizar seguimiento a la ejecución del PINAR.</t>
  </si>
  <si>
    <t>Ejecutar lo proyectado en el PINAR</t>
  </si>
  <si>
    <t xml:space="preserve">Verificada la carpeta del Convenio Interadministrativo celebrado con la Secretaria General del Distrito-Archivo Distrital, se evidencio debilidades en la etapa de planeación contractual y en la ejecución de este. Se encontró la falta de elaboración de los soportes precontractuales que permitieran delimitar la necesidad y el presupuesto del contrato.  </t>
  </si>
  <si>
    <t>No se ejecuto los estudios previos ni la necesidad del presupuesto en el convenio</t>
  </si>
  <si>
    <t xml:space="preserve">1. Realizar mesa técnica con contratación para realizar asesoría en el proceso precontractual de los convenios interadministrativo. </t>
  </si>
  <si>
    <t>Acta de reunión de la mesa técnica</t>
  </si>
  <si>
    <t>Verificados los expedientes físicos de la Coordinación de Producción se evidenciaron documentos con biodeterioro tanto en el área como en custodia del archivo central sin tratamiento e inadecuado almacenamiento, favoreciendo el crecimiento de hongos, lo que deriva en la materialización del riesgo de pérdida de información.</t>
  </si>
  <si>
    <t>No se conservaron adecuadamente los expedientes por parte del área de Producción.</t>
  </si>
  <si>
    <t>1. Verificar y registrar bajo acta si las áreas  tienen documentación con biodeterioro.</t>
  </si>
  <si>
    <t xml:space="preserve">Informe de seguimiento de biodeterioro en los archivos de gestión </t>
  </si>
  <si>
    <t xml:space="preserve">Verificada la gestión documental de las áreas misionales a cargo de la Dirección Operativa se evidenció debilidad en la elaboración y uso del Formato Único de Inventario Documental – FUID, toda vez que este no se encuentra ajustado a lo dispuesto por la normatividad vigente en materia de archivo. </t>
  </si>
  <si>
    <t xml:space="preserve">Falta de participación por parte de los funcionarios y/o contratistas en las capacitaciones que brindó el grupo de gestión documental en la vigencia 2018. </t>
  </si>
  <si>
    <t>1. Realizar capacitaciones y acompañamiento por parte del grupo de Gestión Documental sobre el diligenciamiento del FUID.
2. Realizar seguimiento por parte del grupo de Gestión Documental al diligenciamiento del FUID en las áreas misionales.</t>
  </si>
  <si>
    <t>Actas de seguimiento sobre el diligenciamiento del FUID.</t>
  </si>
  <si>
    <t>Gestión Documental
Coordinación Técnica
Ventas y Mercadeo
Coordinación de Producción 
Coordinación de Programación</t>
  </si>
  <si>
    <t xml:space="preserve">Se evidenció en las áreas misionales a cargo de la Dirección Operativa que los archivos documentales existentes no están conformados de acuerdo a la Tabla de Retención Documental (TRD) vigente ni a la normatividad en materia de archivo. </t>
  </si>
  <si>
    <t xml:space="preserve">1. Las TRD no son acordes a la documentación que producen las áreas.
2. Falta de participación por parte de los funcionarios y/o contratistas en las capacitaciones que brindó el grupo de gestión documental en la vigencia 2018. </t>
  </si>
  <si>
    <t>1. Realizar asesorías y acompañamiento por parte del grupo de Gestión Documental en cuanto a la conformación de expedientes según las TRD.
2. Realizar seguimiento por parte del grupo de Gestión Documental a las áreas misionales en la conformación de expedientes.</t>
  </si>
  <si>
    <t>Conformación de Expedientes según (TRD)</t>
  </si>
  <si>
    <t>Emisión de contenidos</t>
  </si>
  <si>
    <t>Deficiencias en el cumplimiento de lineamientos de Gestión Documental, en cuanto a la conformación de expedientes del área Técnica y su correspondiente transferencia al archivo central del Canal.</t>
  </si>
  <si>
    <t>Emisión de Contenidos</t>
  </si>
  <si>
    <t>Desactualización de los formatos que se utilizan actualmente en la Coordinación Técnica con respecto a lo que se encuentra en la TRD.</t>
  </si>
  <si>
    <t>1. Envío por parte de Gestión Documental propuesta de la TRD a la Coordinación Técnica.
2. Revisar por parte de la Coordinación Técnica los documentos que están en la propuesta de la TRD enviada por gestión documental con los que se está trabajando actualmente.
3. Enviar al área de Gestión Documental la TRD actualizada por parte de la Coordinación Técnica para su aprobación.
4. Enviar por parte de la Coordinación Técnica al área de planeación los documentos que se requieran actualizar, eliminar y/o crear, una vez Gestión Documental haya aprobado la TRD.</t>
  </si>
  <si>
    <t>número de actividades realizadas/número de actividades propuestas</t>
  </si>
  <si>
    <t>Actualización de las diferentes documentos de la TRD de acuerdo con los lineamientos del área de Gestión Documental</t>
  </si>
  <si>
    <t>Coordinadora Técnica</t>
  </si>
  <si>
    <t>Si</t>
  </si>
  <si>
    <t>No se evidencia verificación o control por parte de la Coordinación Técnica, a los mantenimientos preventivos realizados por los ingenieros de apoyo, de acuerdo con las Hojas de vida de los equipos y máquinas asignadas al área.</t>
  </si>
  <si>
    <t>Falta de actualización de los formatos asociados a los mantenimientos de manera que se pueda evidenciar control por parte de la Coordinación.</t>
  </si>
  <si>
    <t>1. Revisión y actualización de los formatos asociados a los mantenimientos de tal manera que en el documento quede la evidencia del control realizado por la Coordinación a estas actividades.</t>
  </si>
  <si>
    <t>Mantener actualizada la información de acuerdo con los formatos establecidos.</t>
  </si>
  <si>
    <t>No se evidencia la existencia de soporte jurídico para la permanencia de las antenas de Canal Capital en los cerros Calatrava, Boquerón y Manjuy.</t>
  </si>
  <si>
    <t>Desconocimiento de los soportes jurídicos correspondientes a las antenas de los cerros de Calatrava, Manjuy y Boquerón.</t>
  </si>
  <si>
    <t>1. Enviar comunicación oficial a cada una de las entidades involucradas en la propiedad y/o administración de dichos cerros, solicitando dicha información, por parte de la Coordinación Técnica. 
2. En caso de no obtener la información solicitada, adelantar de manera conjunta con el área jurídica y Secretaría General, los trámites necesarios para legalización de la permanencia de los equipos del Canal en dichos cerros.</t>
  </si>
  <si>
    <t>Garantizar que el formato hojas de vida se encuentra completamente diligenciado de acuerdo con cada equipo asignado a la Coordinación.</t>
  </si>
  <si>
    <t>Gestión Contractual</t>
  </si>
  <si>
    <t>Se evidencia debilidad en la formulación de los documentos asociados al proceso de Ventas y Mercadeo.</t>
  </si>
  <si>
    <t>Inconsistencia en el procedimiento de Contratación Directa General, frente a los casos especiales de contratación directa que no requieren Estudios previos.</t>
  </si>
  <si>
    <t>Modificar los procedimientos MCOM-PD-002 - Gestión Comercial y Ventas y MCOM-PD-004 - Negociación de Canjes, con el fin de fortalecer y asegurar una mejora continua en la formulación de los documentos asociados a los procesos.</t>
  </si>
  <si>
    <t xml:space="preserve">Dos (2) procedimientos modificados </t>
  </si>
  <si>
    <t>Profesional Universitario de Ventas y Mercadeo</t>
  </si>
  <si>
    <t>Informe evaluación control interno contable 2019</t>
  </si>
  <si>
    <t xml:space="preserve">7.2.2 Debilidades </t>
  </si>
  <si>
    <t>No se realiza reconocimiento de los Derechos patrimoniales de autor y conexos, en los Estados Financieros del Canal, que surgen de la explotación de las obras y contenidos creados en la ejecución de su misionalidad.</t>
  </si>
  <si>
    <t xml:space="preserve">La entidad no cuenta con una metodología de reporte en el cual se den los lineamientos para informar al área de contabilidad el reconocimiento  de los derechos patrimoniales de autor </t>
  </si>
  <si>
    <t xml:space="preserve">1. Reunión con el Director Operativo y/o el área técnica para poner en conocimiento las condiciones mínimas que se deben tener en cuenta para  reconocimiento contable de los derechos patrimoniales de la entidad.
2. Establecer con las áreas responsables de suministrar la información sobre los derechos patrimoniales, la metodología para la entrega de la información y así contabilidad realice los respectivos reconocimientos de los registros contables correspondiente si hubiere lugar a ello. </t>
  </si>
  <si>
    <t xml:space="preserve">No. Actividades ejecutadas/ No. De acciones programadas </t>
  </si>
  <si>
    <t>Profesional Universitario de Contabilidad</t>
  </si>
  <si>
    <t>No se evidencian procesos de revisión permanente sobre la vigencia del catálogo de cuentas aplicable a la entidad.</t>
  </si>
  <si>
    <t xml:space="preserve">Al cierre de la vigencia no se realizó consulta en la página de la CGN sobre cambios en la Resolución 135 de 2015 </t>
  </si>
  <si>
    <t xml:space="preserve">1. Revisar las actualizaciones de manera mensual en la página de la CGN.
2. Socializar mediante correo electrónico las actualizaciones emitidas por la CGN
3. Realizar las modificaciones de las cuentas si a ello hubiere lugar. </t>
  </si>
  <si>
    <t>Socialización de las actualizaciones emitidas por la CGN</t>
  </si>
  <si>
    <t xml:space="preserve">Se encontraron inconsistencias al realizar verificación del Catálogo utilizado por la entidad, frente a la última versión actualizada de la CGN, del Marco normativo para Empresas que no cotizan en el mercado de valores y que no captan ni administran ahorro del público (2015.7), como: 
a)Diferencias respecto a la denominación de algunas cuentas, las cuales no tienen relación con el concepto, descripción y dinámica de las mismas y, 
b)Grupos y cuentas que no existen en el Catálogo de la CGN.
</t>
  </si>
  <si>
    <t>Al cierre de la vigencia, no se han realizado registro contables en cuenta diferentes a las permitidas por la CGN bajo lo establecido en la Resolución 414 de 2014 y sus modificaciones  y la Resolución 139 de 2015. y sus modificaciones</t>
  </si>
  <si>
    <t>Se evidenciaron debilidades en el punto de control establecido en el proceso de conciliaciones bancarias, correspondiente a las firmas del responsable de revisión.</t>
  </si>
  <si>
    <t>No fue suministrada las conciliaciones bancarias al profesional universitario de contabilidad, por ello no se evidenció firma de revisión en un periodo contable.</t>
  </si>
  <si>
    <t xml:space="preserve">1. Revisión y actualización del procedimiento AGFF-CO-PD-001  ESTADOS FINANCIEROS
2. Socialización del procedimiento </t>
  </si>
  <si>
    <t xml:space="preserve">Subdirector Financiero </t>
  </si>
  <si>
    <t>No se evidencia, la expedición de un instructivo o procedimiento, respecto a la aplicación del cálculo de la medición posterior (vida útil, depreciación y deterioro), para dar cumplimiento a lo establecido en: la Resolución 414 de 2014  de la Contaduría General de la Nación, la Política Financiera del Canal (identificada con el código AGFF-PO-001 del 05/10/2018) y el numeral 4.5 Medición posterior, del Manual de procedimientos administrativos y contables para el manejo y control de los bienes, del 30/09/2019 versión 1 de la Secretaría Distrital de Hacienda (Resolución 001 de 2019).
Tener en cuenta observaciones sobre documento, identificado con el Código AGRI-SA-IN-001, versión 1 del 27/11/2017, denominado “Parámetros para asignación de vida útil y nuevos valores a equipos depreciados”, dentro del Proceso Gestión de Recursos y Administración de la Información, Servicios Administrativos del Canal.</t>
  </si>
  <si>
    <t>Gestión Financiera y Facturación (Apoyo). 
Gestión de Recursos y Administración de la Información (Apoyo).
Emisión de Contenidos (Misional).</t>
  </si>
  <si>
    <t>Falta de un instructivo para el cálculo de la medición posterior de  la vida útil, depreciación y deterioro de los bienes propiedad del Canal</t>
  </si>
  <si>
    <t>Programar una reunión entre las áreas de Sistemas, Coordinación Técnica, Servicios Administrativos, Financiera y Control Interno, para la definición de la hoja de ruta.
Realizar una mesa de trabajo entre las áreas  Sistemas, Coordinación Técnica, Servicios Administrativos, Financiera para la construcción del instructivo para la medición posterior de la vida útil, depreciación y deterioro de los bienes del Canal.
Realizar reunión entre las áreas Sistemas, Coordinación Técnica, Servicios Administrativos, Financiera y Control Interno, para la socialización y aprobación del instructivo para la medición posterior de la vida útil, depreciación y deterioro de los bienes del Canal.</t>
  </si>
  <si>
    <t>Contar con un instructivo para la medición posterior de los bienes de la entidad</t>
  </si>
  <si>
    <t>Coordinación Técnica
Servicios Administrativos
Sistemas
Subdirección Financiera</t>
  </si>
  <si>
    <t>Coordinación Técnica
Técnico Servicios Administrativos
Sistemas
Subdirección Financiera</t>
  </si>
  <si>
    <t>No se evidencia dentro del procedimiento “Estados Financieros” (versión 12 del 30/08/2019), la verificación de un nivel superior, respecto a la asignación de roles en el sistema financiero Siigo.</t>
  </si>
  <si>
    <t xml:space="preserve">La asignación de roles las realiza el profesional universitario de contabilidad quién ejerce control y tiene el conocimiento sobre el software contable. </t>
  </si>
  <si>
    <t xml:space="preserve">1. Se revisará el procedimiento y de ser necesario se actualizará, incluyendo el rol superior en el software SIIGO al Subdirector Financiero. </t>
  </si>
  <si>
    <t>Se encontró normatividad faltante y derogada, respectivamente, en los procedimientos "Estados Financieros" (versión 12 del 30/08/2019) – Resolución DDC-000003 del 05/12/2018 de la Dirección Distrital de Contabilidad y Toma física de Inventarios” (Versión 13 del 19/02/2019).</t>
  </si>
  <si>
    <t xml:space="preserve">Gestión Financiera y Facturación (Apoyo). </t>
  </si>
  <si>
    <t>Al cierre de la vigencia no se realizó actualización de normatividad aplicable al procedimiento de Estados Financieros.</t>
  </si>
  <si>
    <t xml:space="preserve">1. Se revisará la normatividad vigente aplicable y se hará la respectiva actualización si hay lugar a ello. </t>
  </si>
  <si>
    <t xml:space="preserve">Se observó que los descuentos efectuados a contratistas, correspondientes a cooperativas, se están clasificando y registrando como descuentos de nómina, cuenta 24240605. </t>
  </si>
  <si>
    <t xml:space="preserve">No se tiene una cuenta especifica para los descuentos efectuados a los contratistas. </t>
  </si>
  <si>
    <t xml:space="preserve">1. Se revisará para llevar los descuentos a contratistas en otras cuentas por pagar. </t>
  </si>
  <si>
    <t>En el proceso de clasificación de los hechos económicos, se encontró que el Bien inmueble, declarado como BIC (Bien de Interés Cultural) propiedad del Canal, ubicado en la carrera 11A  69 – 43, Casa - Barrio Quinta Camacho, Matrícula inmobiliaria 50C-962527, se clasificó de manera errada, en la cuenta 1681 Bienes de Arte y Cultura.</t>
  </si>
  <si>
    <t xml:space="preserve">No se tenía claridad de donde se debía clasificar el bien teniendo en cuenta que no se tiene una cuenta especifica en el plan de cuentas. </t>
  </si>
  <si>
    <t>1. Solicitar a la CGN concepto sobre el registro de reconocimiento del Bien de Interés Cultural poseído por la entidad.
2. Realizar la reclasificación de acuerdo a lo conceptuado por la CGN, si hubiere lugar a ello.</t>
  </si>
  <si>
    <t>Se encontraron debilidades en las Notas a los Estados Financieros, a 31 de diciembre, en cuanto a su estructura y revelaciones, conforme a las Normas para el Reconocimiento, Medición, Revelación y Presentación de los Hechos Económicos, del marco que le aplica al Canal (versión 2014.4) y a las directrices emitidas por la CGN, específicamente a la Resolución 182 de 2017.</t>
  </si>
  <si>
    <t>Al cierre de la vigencia se contaba con el instructivo AGFF-CO-IN-004, el cual no ha sido revisado ni actualizado.</t>
  </si>
  <si>
    <t>1. Actualizar el Instructivo AGFF-CO-IN-004 de acuerdo a lo establecido en  la resolución 441 del 26 de diciembre de 2019  emitida por la CGN, sobre el reporte uniforme de las notas a la Contaduría General de la Nación.</t>
  </si>
  <si>
    <t>Actualizar el Instructivo AGFF-CO-IN-004 con lo establecido en la Resolución 441 de 2019 emitido por la CGN</t>
  </si>
  <si>
    <t xml:space="preserve"> Adicionalmente, no se evidenció un mecanismo para verificar que los programas de capacitación desarrollados apuntan al mejoramiento de competencias y habilidades, de acuerdo con los principios pedagógicos establecidos en dicho Plan. </t>
  </si>
  <si>
    <t xml:space="preserve">
Gestión de Recursos y Administración de la Información (Apoyo).
</t>
  </si>
  <si>
    <t>Algunos procedimientos no se encuentran acordes a la evaluación del mejoramiento de habilidades y competencias</t>
  </si>
  <si>
    <t xml:space="preserve">Se revisará el procedimiento de evaluación a las capacitaciones que se realicen a los servidores. </t>
  </si>
  <si>
    <t>Evaluación de capacitación área financiera/ sobre capacitaciones área financiera</t>
  </si>
  <si>
    <t>Profesional de Recursos Humanos</t>
  </si>
  <si>
    <t xml:space="preserve">No se observa una práctica programada de socializaciones periódicas, (diferentes a los boletines internos), de los lineamientos del proceso contable. </t>
  </si>
  <si>
    <t xml:space="preserve">Las áreas que suministran información a Contabilidad, no han solicitado capacitaciones en temas puntales o generales que afecten la información que ellos entregan como insumo. </t>
  </si>
  <si>
    <t xml:space="preserve">1. Enviar correo electrónico trimestralmente, a las áreas que suministran información a Contabilidad sobre las dudas e inquietudes que tengan sobre los reportes que deben hacer periódicamente.
2. Socializar la normatividad que se genere por parte de la CGN y la SHD de manera mensual si la hubiere con el personal del área contable.
</t>
  </si>
  <si>
    <t>Reporte a la Dirección Nacional de Derechos de Autor</t>
  </si>
  <si>
    <t>8.1</t>
  </si>
  <si>
    <t xml:space="preserve">No se esta cumpliendo con el mecanismo de control establecido para evitar que usuarios sin los permisos correspondientes instalen software sin las licencias correspondientes. Se encontró esta situación en dos (02) de los veinte (20) equipos revisados. </t>
  </si>
  <si>
    <t>Se construyó el formato de seguimiento AGRI-SI-FT-041 SEGUIMIENTO EQUIPOS FUERA DE DOMINIO, actividad que no se esta realizando de forma adecuada debido al desconocimiento del mismo; a su vez, los tiempos necesarios para que no se presente acciones de instalación de software no autorizado no son los adecuados.</t>
  </si>
  <si>
    <t>1. Realizar una capacitación por semestre al personal del área técnica y de sistemas, sobre el uso de software licenciado en la entidad y los formatos y acciones de seguimiento a equipos fuera de dominio.
2. realizar seguimiento de acciones correctivas trimestrales que permitan evidenciar el control del software instalado.</t>
  </si>
  <si>
    <t>Número de actividades ejecutadas/Número de actividades programadas</t>
  </si>
  <si>
    <t>Sistemas 
Coordinación Técnica</t>
  </si>
  <si>
    <t>Subdirector Administrativo
Director Operativo</t>
  </si>
  <si>
    <t>Profesional Universitario de Sistemas
Coordinadora área Técnica</t>
  </si>
  <si>
    <t>Auditoría Proceso de producción de Televisión</t>
  </si>
  <si>
    <t>Se evidencio que no se han realizado actividades de socialización sobre los documentos del proceso de producción de televisión y procedimientos implementados, de igual manera debilidades en la actualización de la información socializada a los funcionarios sobre los objetivos y  estrategias del proceso.</t>
  </si>
  <si>
    <t>Producción de Televisión</t>
  </si>
  <si>
    <t>Procesos y procedimientos de televisión desactualizados que no se ajustan al diseño de producción actual y que crearía confusión al ser difundido.</t>
  </si>
  <si>
    <t>Realizar socialización  a los funcionarios de lo nuevos procesos de producción y procedimientos que se levanten teniendo en cuenta los nuevos lineamientos de producción que desarrolle la nueva administración 2020.</t>
  </si>
  <si>
    <t>Número de socializaciones hechas/ 2</t>
  </si>
  <si>
    <t xml:space="preserve">Coordinación de Producción </t>
  </si>
  <si>
    <t>Al verificar de la documentación asociada al proceso de producción de televisión, se evidencio que, de los 8 documentos revisados entre la caracterización, los procedimientos, políticas y manual de producción, 7 encuentran desactualizados; de igual manera formatos que no están incluidos dentro de los procedimientos a saber:
• Los procedimientos, caracterización y política no se encuentran articulados con lo definido en la nueva plataforma estratégica del Canal, adoptada mediante Resolución 026 del 6/03/2019.
• Los documentos no cuentan en los encabezados con los logos actualizados. definidos por la Alcaldía Mayor de Bogotá para la documentación.
• Se evidencian formatos implementados por el proceso que no se encuentran asociados a ninguno de los procedimientos vigentes, como tampoco documentos que permitan hacer seguimiento y control a las actividades realizadas.
• Se evidencian actividades realizadas durante las trasmisiones que no se encuentran definidas en los procedimientos vigentes.
• El manual para uso del DRON no está actualizado con en la Resolución No. 04201 de 2018, de la Unidad Administrativa Especial de Aeronáutica Civil, respecto a la norma RAC 91 para operación de aeronaves no tripuladas
• El libro de producción no se encuentra relacionado en los procedimientos que tiene implementados el proceso de producción de televisión, importante definir unos criterios mínimos para su contenido.
• Se evidenciaron diferentes tipos formatos para el registro de la información del cronograma y el presupuesto de las producciones, se sugiere estandarizar estos formatos por manejo y control de la información.</t>
  </si>
  <si>
    <t>Procesos y procedimientos de televisión desactualizados que no utilizaban, en algunos casos, o que se implementaron para un momento en particular de la producción del Canal pero que no se actualizó en la medida que el diseño de producción cambiaba.</t>
  </si>
  <si>
    <t>Actualizar los documentos correspondientes, los cuales deben ir alineados al nuevo diseño de producción propuesto por la nueva administración 2020.</t>
  </si>
  <si>
    <t>numero de procedimientos actualizados/ numero de procedimientos del proceso de producción</t>
  </si>
  <si>
    <t>Al verificar la información de los indicadores se evidencio que el proceso está realizando medición con un indicador de la ANTV, por lo tanto, debe tener hoja de vida del canal. De otra parte, se observan debilidades en los demás indicadores definidos del proceso, en los análisis, las mediciones y los resultados.</t>
  </si>
  <si>
    <t>Indicadores sin hoja de vida</t>
  </si>
  <si>
    <t>Realizar la hoja de vida de los indicadores en el que se identifique el objetivo de su medición, las acciones a tomar para así poder crear la formula que nos permite cuantificar, ver resultados y comparar entre años anteriores y en el mismo año que  se lleve acabo estas mediciones.</t>
  </si>
  <si>
    <t>Número con hojas de indicadores diligenciados/ Número de indicadores de proceso</t>
  </si>
  <si>
    <t>Auditoría Proyecto 79</t>
  </si>
  <si>
    <t xml:space="preserve">Se encontró que no se dispone de un documento escrito que detalle el proceso de renovación, las fases de actualización, mantenimiento a la infraestructura tecnológica y que relacione los equipos que formarán parte de la renovación tecnológica; a la meta de renovación tecnológica se le asignó un indicador que permite la medición exclusiva en términos de ejecución presupuestal la cual impide una medición física más razonable, estos aspectos impiden realizar el seguimiento en términos de metas físicas y evidencia debilidades en la rigurosidad y razonabilidad de la medición respectiva.
Con base en lo anterior se evidencia que hay un nuevo riesgo a tener en cuenta “inadecuada medición de la implementación de las fases de actualización y mantenimiento a la infraestructura tecnológica” asociada al indicador de “Ejecución del Plan de renovación tecnológica”.
</t>
  </si>
  <si>
    <r>
      <rPr>
        <b/>
        <sz val="9"/>
        <color theme="1"/>
        <rFont val="Tahoma"/>
        <family val="2"/>
      </rPr>
      <t xml:space="preserve">¿Porqué solamente se mide la ejecución presupuestal y no la meta física en el marco del plan de renovación tecnológica?
</t>
    </r>
    <r>
      <rPr>
        <sz val="9"/>
        <color theme="1"/>
        <rFont val="Tahoma"/>
        <family val="2"/>
      </rPr>
      <t xml:space="preserve">Porque no existe un documento que defina las necesidades  metas según los recursos asignados por FonTIC anualmente, aunque se tiene una proyección de las necesidades en cuanto a infraestructura, se define qué equipos se van a adquirir hasta tener el monto de los recursos asignados
</t>
    </r>
    <r>
      <rPr>
        <b/>
        <sz val="9"/>
        <color theme="1"/>
        <rFont val="Tahoma"/>
        <family val="2"/>
      </rPr>
      <t xml:space="preserve">¿Porqué no existen un documento que establezca las metas y la medición del Plan de renovación tecnológica?
</t>
    </r>
    <r>
      <rPr>
        <sz val="9"/>
        <color theme="1"/>
        <rFont val="Tahoma"/>
        <family val="2"/>
      </rPr>
      <t xml:space="preserve">
Porque no se cuenta con las fuentes de información claras desde el enfoque de asignación de recursos anuales del FonTIC, por lo tanto el factor de incertidumbre alto sobre la planeación.</t>
    </r>
    <r>
      <rPr>
        <b/>
        <sz val="9"/>
        <color theme="1"/>
        <rFont val="Tahoma"/>
        <family val="2"/>
      </rPr>
      <t xml:space="preserve">
¿Porqué no se cuenta con las fuentes de información claras? 
</t>
    </r>
    <r>
      <rPr>
        <sz val="9"/>
        <color theme="1"/>
        <rFont val="Tahoma"/>
        <family val="2"/>
      </rPr>
      <t>Porque la información corresponde a recursos que asigna el FonTIC anualmente y sin dicha información no es pertinente establecer cuáles equipos serán adquiridos en cada vigencia.</t>
    </r>
    <r>
      <rPr>
        <b/>
        <sz val="9"/>
        <color theme="1"/>
        <rFont val="Tahoma"/>
        <family val="2"/>
      </rPr>
      <t xml:space="preserve">
</t>
    </r>
  </si>
  <si>
    <t xml:space="preserve">Incorporar dentro de los nuevos proyectos de inversión el diseño de un plan de renovación tecnológica.
</t>
  </si>
  <si>
    <t>Un (1) Plan de renovación tecnológica diseñado</t>
  </si>
  <si>
    <t xml:space="preserve">Profesional universitario de Planeación </t>
  </si>
  <si>
    <t>Con la revisión de la ejecución presupuestal de la vigencia 2019, se evidencia que el rubro previsto para la inversión directa del proyecto 79 presentó modificaciones durante el transcurso de la vigencia con reducciones de hasta el 100% de su valor y al final del periodo concluyó con una reducción acumulada del 21,74% con un presupuesto final disponible de 360.000.001 para desarrollo del proyecto de inversión, aspecto que muestra debilidades en el proceso de planeación y el de programación presupuestal.</t>
  </si>
  <si>
    <r>
      <rPr>
        <b/>
        <sz val="9"/>
        <color theme="1"/>
        <rFont val="Tahoma"/>
        <family val="2"/>
      </rPr>
      <t>¿Por qué se presentan variaciones tan significativas en el reporte de la ejecución presupuestal del proyecto 79?</t>
    </r>
    <r>
      <rPr>
        <sz val="9"/>
        <color theme="1"/>
        <rFont val="Tahoma"/>
        <family val="2"/>
      </rPr>
      <t xml:space="preserve">
El presupuesto se elabora antes del plan de inversiones y se desconoce el monto que asignará FonTIC, por ende se deja un estimado el cual  se ajustó en el transcurso de la vigencia 2019. 
</t>
    </r>
    <r>
      <rPr>
        <b/>
        <sz val="9"/>
        <color theme="1"/>
        <rFont val="Tahoma"/>
        <family val="2"/>
      </rPr>
      <t>¿Porqué se desconoce el monto de asignación presupuestal del FonTIC?</t>
    </r>
    <r>
      <rPr>
        <sz val="9"/>
        <color theme="1"/>
        <rFont val="Tahoma"/>
        <family val="2"/>
      </rPr>
      <t xml:space="preserve">
Los recursos son asignados durante la vigencia, esto dificulta realizar un ejercicio de planificación oportuno ya que se desconoce la asignación presupuestal de la entidad y no permite hacer la priorización de la adquisición de equipos por el grado de incertidumbre. 
</t>
    </r>
    <r>
      <rPr>
        <b/>
        <sz val="9"/>
        <color theme="1"/>
        <rFont val="Tahoma"/>
        <family val="2"/>
      </rPr>
      <t xml:space="preserve">¿Porqué no se cuenta con criterios adicionales para determinar la programación del presupuesto?
</t>
    </r>
    <r>
      <rPr>
        <sz val="9"/>
        <color theme="1"/>
        <rFont val="Tahoma"/>
        <family val="2"/>
      </rPr>
      <t xml:space="preserve">
La variación en la información asociada a la ejecución de los recursos es alta debido a la variación en las prioridades de la operación de la entidad.
   </t>
    </r>
  </si>
  <si>
    <t>Revisar desde la estructuración del anteproyecto de presupuesto las fuentes de financiación que permitan el cumplimiento de las necesidades planeadas en el marco del proyecto de inversión.</t>
  </si>
  <si>
    <t xml:space="preserve">Una (1) reunión adelantada con el gerente del proyecto. </t>
  </si>
  <si>
    <t xml:space="preserve">Un (1) acta de reunión con el gerente del proyecto </t>
  </si>
  <si>
    <t xml:space="preserve">Según el informe seguimiento al mapa de riesgos por procesos vigencia 2019 la evaluación de los controles para el proceso de “emisión de contenidos” de los cinco (5) controles cuatro (4) de ellos tienen acciones sin ejecutar, a pesar que el informe incluyó las recomendaciones y solicitó adelantar las mejoras. Se encontró que no existe una base escrita que permita evaluar la aplicación de las recomendaciones y la ejecución de los controles identificados a este proceso, lo cual evidencia debilidades en la ejecución del plan de mejora, en el seguimiento permanente a los controles y la aplicación de medidas correctivas y de autocontrol.
Las acciones sin ejecutar se encuentran:
- Realizar monitoreo constante de la señal de programa y sus retornos, de acuerdo con lo observado activar los protocolos de contingencia establecidos según corresponda
- Diligenciamiento de formatos de solicitud y de entrada y salida de elementos y cumplimiento del protocolo asociado a los mismos
- Realizar el protocolo de suministro de combustible para plantas eléctricas
</t>
  </si>
  <si>
    <r>
      <rPr>
        <b/>
        <sz val="9"/>
        <rFont val="Tahoma"/>
        <family val="2"/>
      </rPr>
      <t xml:space="preserve">¿Porqué se genera un hallazgo relacionado con la poca efectividad en la aplicación de los controles?
</t>
    </r>
    <r>
      <rPr>
        <sz val="9"/>
        <rFont val="Tahoma"/>
        <family val="2"/>
      </rPr>
      <t xml:space="preserve">Porque no se deja la trazabilidad completa de la ejecución de los controles definidos o porque no se formulan adecuadamente los controles que serán aplicados por el área. 
</t>
    </r>
    <r>
      <rPr>
        <b/>
        <sz val="9"/>
        <rFont val="Tahoma"/>
        <family val="2"/>
      </rPr>
      <t>¿Porqué no se deja la trazabilidad completa de la ejecución de los controles?</t>
    </r>
    <r>
      <rPr>
        <sz val="9"/>
        <rFont val="Tahoma"/>
        <family val="2"/>
      </rPr>
      <t xml:space="preserve">
Porqué la forma de ejecutar los mismos va sujeta a la documentación del área y los parámetros de calidad definidos por la misma para hacer los registros de información.
 </t>
    </r>
  </si>
  <si>
    <t xml:space="preserve">Revisar y actualizar los riesgos del proceso emisión de contenidos. 
Hacer el seguimiento al plan de manejo de riesgos del proceso emisión de contenidos. </t>
  </si>
  <si>
    <t xml:space="preserve">Riesgos revisados y actualizados/total de riesgos del proceso
Dos (2) seguimientos internos realizados por el equipo de trabajo </t>
  </si>
  <si>
    <t>Matriz de riesgos revisada y actualizada con los soportes correspondiente.
Registro de los seguimientos al mapa de riesgos realizados por la coordinación</t>
  </si>
  <si>
    <t>Debilidades en el proceso de verificación y aprobación de pólizas por parte del área jurídica  y en el cumplimiento de los procedimientos de supervisión</t>
  </si>
  <si>
    <t>El formato en el cual se consignan los datos para aprobar las garantías no cuenta con un espacio que permita dejar observaciones  respecto del documento que se aprueba</t>
  </si>
  <si>
    <t>Modificar el formato denominado "ACTA DE APROBACIÓN DE PÓLIZA" Código AGJC-CN-FT-035 y adelantar la socialización del mismo</t>
  </si>
  <si>
    <t>Las actividades ejecutadas sobre actividades programadas</t>
  </si>
  <si>
    <t>Coordinadora Jurídica</t>
  </si>
  <si>
    <t xml:space="preserve">Informe de auditoria al proceso de comercialización </t>
  </si>
  <si>
    <t xml:space="preserve">Se encontró debilidades en la conformación de los documentos asociados al Proceso de Comercialización conforme a lo señalado en el numeral de situaciones generales.  Por ejemplo: 
• Complejidad de procedimientos.
• Formulación de actividades de naturaleza contractual.
• Debida identificación de puntos de control.
• Desactualización de la imagen institucional.
</t>
  </si>
  <si>
    <t>Debido a:
*Cambios de administración
*Ajuste en la estructura organizacional de la dirección operativa
*Deficiencia en los periodos de revisión de la documentación propia de los procesos
*Descripción ampliada y detallada de actividades lideradas por otros procesos/áreas que no son de la competencia del proceso de comercialización</t>
  </si>
  <si>
    <t>Revisar y actualizar los procedimientos que se encuentran vigentes para el proceso de comercialización</t>
  </si>
  <si>
    <t>Procedimientos actualizados</t>
  </si>
  <si>
    <t>Actualizar los procedimientos</t>
  </si>
  <si>
    <t>Profesional Ventas y Mercadeo</t>
  </si>
  <si>
    <t>Se observó la falta de seguimiento a los indicadores de gestión, la programación no acorde con la realidad de la actividad y el incumplimiento a las actividades destinadas al manejo preventivo de los riesgos identificados</t>
  </si>
  <si>
    <t>Debido a:
*Cambios de administración
*Ajuste en la estructura organizacional de la dirección operativa</t>
  </si>
  <si>
    <t>Realizar la medición de los indicadores de acuerdo con la periodicidad, realizar seguimientos a riesgos y resultados de indicadores</t>
  </si>
  <si>
    <t>Reuniones de seguimiento realizada</t>
  </si>
  <si>
    <t>Acta de reunión</t>
  </si>
  <si>
    <t>Gestión de Recursos y Administración de la Información – TIC</t>
  </si>
  <si>
    <t>11.1</t>
  </si>
  <si>
    <r>
      <t xml:space="preserve">Situaciones generales, encontradas en los diferentes documentos del proceso Gestión de Recursos y Administración de la Información – Sistemas: 
</t>
    </r>
    <r>
      <rPr>
        <b/>
        <sz val="9"/>
        <color theme="1"/>
        <rFont val="Tahoma"/>
        <family val="2"/>
      </rPr>
      <t>a.</t>
    </r>
    <r>
      <rPr>
        <sz val="9"/>
        <color theme="1"/>
        <rFont val="Tahoma"/>
        <family val="2"/>
      </rPr>
      <t xml:space="preserve"> Se evidenciaron documentos que no cumplen en su encabezado con el logotipo o emblema oficial de Canal Capital, así mismo se evidencia que usan logos que hacen alusión a campañas anteriores de las alcaldías del Distrito Capital.
</t>
    </r>
    <r>
      <rPr>
        <b/>
        <sz val="9"/>
        <color theme="1"/>
        <rFont val="Tahoma"/>
        <family val="2"/>
      </rPr>
      <t>b.</t>
    </r>
    <r>
      <rPr>
        <sz val="9"/>
        <color theme="1"/>
        <rFont val="Tahoma"/>
        <family val="2"/>
      </rPr>
      <t xml:space="preserve"> Se evidenciaron documentos con debilidades en la actualización y establecimiento de normas aplicables vigentes.
</t>
    </r>
    <r>
      <rPr>
        <b/>
        <sz val="9"/>
        <color theme="1"/>
        <rFont val="Tahoma"/>
        <family val="2"/>
      </rPr>
      <t>c.</t>
    </r>
    <r>
      <rPr>
        <sz val="9"/>
        <color theme="1"/>
        <rFont val="Tahoma"/>
        <family val="2"/>
      </rPr>
      <t xml:space="preserve"> Se evidenciaron formatos que no se encuentran articulados al procedimiento de Soporte técnico.
</t>
    </r>
    <r>
      <rPr>
        <b/>
        <sz val="9"/>
        <color theme="1"/>
        <rFont val="Tahoma"/>
        <family val="2"/>
      </rPr>
      <t>d.</t>
    </r>
    <r>
      <rPr>
        <sz val="9"/>
        <color theme="1"/>
        <rFont val="Tahoma"/>
        <family val="2"/>
      </rPr>
      <t xml:space="preserve"> Se evidenciaron documentos que cuentan con debilidades en el establecimiento de puntos de control.
</t>
    </r>
    <r>
      <rPr>
        <b/>
        <sz val="9"/>
        <color theme="1"/>
        <rFont val="Tahoma"/>
        <family val="2"/>
      </rPr>
      <t>e.</t>
    </r>
    <r>
      <rPr>
        <sz val="9"/>
        <color theme="1"/>
        <rFont val="Tahoma"/>
        <family val="2"/>
      </rPr>
      <t xml:space="preserve"> Se observa la desactualización del documento AGRI-SI-PO-003 POLÍTICAS Y CONTROLES PARA LA CONSTRUCCIÓN DEL PETIC, VERSIÓN 1 frente a la deficiencia de lineamientos y controles de construcción del PETI y políticas asociadas.
</t>
    </r>
    <r>
      <rPr>
        <b/>
        <sz val="9"/>
        <color theme="1"/>
        <rFont val="Tahoma"/>
        <family val="2"/>
      </rPr>
      <t>f.</t>
    </r>
    <r>
      <rPr>
        <sz val="9"/>
        <color theme="1"/>
        <rFont val="Tahoma"/>
        <family val="2"/>
      </rPr>
      <t xml:space="preserve"> Se evidenció la desactualización del documento AGRI-SI-PD-014 COPIAS DE SEGURIDAD, VERSIÓN 8.
</t>
    </r>
    <r>
      <rPr>
        <b/>
        <sz val="9"/>
        <color theme="1"/>
        <rFont val="Tahoma"/>
        <family val="2"/>
      </rPr>
      <t xml:space="preserve">g. </t>
    </r>
    <r>
      <rPr>
        <sz val="9"/>
        <color theme="1"/>
        <rFont val="Tahoma"/>
        <family val="2"/>
      </rPr>
      <t xml:space="preserve">Se evidenciaron debilidades en el documento de CREACIÓN DE USUARIOS Y EXPEDICIÓN DE CARNÉ INSTITUCIONAL, AGRI-SI-PD-018, VERSIÓN 4.
</t>
    </r>
    <r>
      <rPr>
        <b/>
        <sz val="9"/>
        <color theme="1"/>
        <rFont val="Tahoma"/>
        <family val="2"/>
      </rPr>
      <t>h.</t>
    </r>
    <r>
      <rPr>
        <sz val="9"/>
        <color theme="1"/>
        <rFont val="Tahoma"/>
        <family val="2"/>
      </rPr>
      <t xml:space="preserve"> Se evidenció que ni el alcance ni la totalidad de las actividades descritas en el procedimiento SOPORTE TÉCNICO, se realizan tal y como se encuentran definidas, basados en: Diferencias entre alcance, insumos, descripción de actividad 1 y producto.</t>
    </r>
  </si>
  <si>
    <t>Los procesos, procedimientos y formatos relacionados con las actividades del área de sistemas no corresponden a las actividades que actualmente se realizan y que han evolucionado con el paso del tiempo por lo cual presentan desactualización y falta de normalización de los documentos publicados en la carpeta de sistemas.</t>
  </si>
  <si>
    <r>
      <rPr>
        <b/>
        <sz val="9"/>
        <color rgb="FF000000"/>
        <rFont val="Tahoma"/>
        <family val="2"/>
      </rPr>
      <t xml:space="preserve">
</t>
    </r>
    <r>
      <rPr>
        <sz val="9"/>
        <color rgb="FF000000"/>
        <rFont val="Tahoma"/>
        <family val="2"/>
      </rPr>
      <t>Revisar todos los procedimientos, formatos, planes, guías políticas y manuales que actualmente se encuentran publicados en la carpeta de sistemas, para realizar las modificaciones y actualizaciones correspondientes a la administración actual y las actividades realizadas.</t>
    </r>
  </si>
  <si>
    <t xml:space="preserve">Cantidad de documentos revisados y actualizados/ Cantidad de documentos publicados </t>
  </si>
  <si>
    <t>Documentos del proceso actualizados</t>
  </si>
  <si>
    <t>Profesional Universitario de Sistemas</t>
  </si>
  <si>
    <t>11.1.e.1</t>
  </si>
  <si>
    <r>
      <rPr>
        <sz val="9"/>
        <color rgb="FF000000"/>
        <rFont val="Tahoma"/>
        <family val="2"/>
      </rPr>
      <t xml:space="preserve">Se evidenciaron debilidades en la definición de actividades y ejecución de estas, en algunos documentos del área, específicamente en cuanto a:
</t>
    </r>
    <r>
      <rPr>
        <b/>
        <sz val="9"/>
        <color rgb="FF000000"/>
        <rFont val="Tahoma"/>
        <family val="2"/>
      </rPr>
      <t xml:space="preserve">1. </t>
    </r>
    <r>
      <rPr>
        <sz val="9"/>
        <color rgb="FF000000"/>
        <rFont val="Tahoma"/>
        <family val="2"/>
      </rPr>
      <t xml:space="preserve">Definición y ejecución de actividades del documento AGRI-SI-MN-002 MANUAL DE USO DE RECURSOS TECNOLÓGICOS, VERSIÓN 1.
</t>
    </r>
    <r>
      <rPr>
        <b/>
        <sz val="9"/>
        <color rgb="FF000000"/>
        <rFont val="Tahoma"/>
        <family val="2"/>
      </rPr>
      <t xml:space="preserve">2. </t>
    </r>
    <r>
      <rPr>
        <sz val="9"/>
        <color rgb="FF000000"/>
        <rFont val="Tahoma"/>
        <family val="2"/>
      </rPr>
      <t>Establecimiento de roles y responsabilidades frente a las actividades de entrada y salida de equipos, planeación, implementación y evaluación de habilitadores transversales de la Política de Gobierno Digital.</t>
    </r>
  </si>
  <si>
    <t>Desactualización de los documentos frente a la realidad administrativa y funcional de la entidad, enmarcada en la capacidad de gestión digital de la información</t>
  </si>
  <si>
    <t>1. Realizar la actualización del documento AGRI-SI-MN-002 MANUAL DE USO DE RECURSOS TECNOLÓGICOS, en cuanto a actividades propias del uso de los recursos por parte de los funcionarios y contratistas.
2. Realizar la divulgación (1 por semestre) de las normas de uso contenidas en el manual de forma masiva (intranet y comunicaciones internas).
3. Convertir a formato digital el documento AGRI-SI-FT-037 CONTROL DE ENTRADA Y SALIDA DE EQUIPO, que permita verificar, controlar  y llevar un histórico de eventos. 
4. En el documento PETI 2021-2024 se establecerá la planeación, implementación e indicadores de los habilitadores transversales de la Política de Gobierno Digital.</t>
  </si>
  <si>
    <t>actividades ejecutadas/actividades programadas</t>
  </si>
  <si>
    <t xml:space="preserve">1. Actualización del documento.
2. Divulgación semestral de uso (Manual).
3. Formato AGRI-SI-FT-037 CONTROL DE ENTRADA Y SALIDA DE EQUIPO de físico a digital.
4. Documento PETI 2021-2024. </t>
  </si>
  <si>
    <t>11.2</t>
  </si>
  <si>
    <r>
      <rPr>
        <sz val="9"/>
        <color rgb="FF000000"/>
        <rFont val="Tahoma"/>
        <family val="2"/>
      </rPr>
      <t xml:space="preserve">Observaciones encontradas al revisar la medición de los indicadores de eficacia, formulados en el Plan de Acción para la vigencia 2019:
</t>
    </r>
    <r>
      <rPr>
        <b/>
        <sz val="9"/>
        <color rgb="FF000000"/>
        <rFont val="Tahoma"/>
        <family val="2"/>
      </rPr>
      <t>a.</t>
    </r>
    <r>
      <rPr>
        <sz val="9"/>
        <color rgb="FF000000"/>
        <rFont val="Tahoma"/>
        <family val="2"/>
      </rPr>
      <t xml:space="preserve"> “Brindar atención y respuesta oportuna al 100% de los requerimientos de servicios para sistemas de información mediante mesa de ayuda y sistema GLPI”, relacionadas en el indicador 30 “Servicios atendidos para los sistemas de Información (Mesa de ayuda y GLPI)”.
</t>
    </r>
    <r>
      <rPr>
        <b/>
        <sz val="9"/>
        <color rgb="FF000000"/>
        <rFont val="Tahoma"/>
        <family val="2"/>
      </rPr>
      <t>b.</t>
    </r>
    <r>
      <rPr>
        <sz val="9"/>
        <color rgb="FF000000"/>
        <rFont val="Tahoma"/>
        <family val="2"/>
      </rPr>
      <t xml:space="preserve"> Se evidenciaron deficiencias en la implementación de la Política de Fortalecimiento organizacional y simplificación de procesos, tercera dimensión del Modelo Integrado de Planeación y Gestión.
</t>
    </r>
    <r>
      <rPr>
        <b/>
        <sz val="9"/>
        <color rgb="FF000000"/>
        <rFont val="Tahoma"/>
        <family val="2"/>
      </rPr>
      <t xml:space="preserve">c. </t>
    </r>
    <r>
      <rPr>
        <sz val="9"/>
        <color rgb="FF000000"/>
        <rFont val="Tahoma"/>
        <family val="2"/>
      </rPr>
      <t xml:space="preserve">Se evidenció que frente a la ejecución de las actividades de mantenimiento preventivo y correctivo relacionadas en el indicador 32 "Medir el cumplimiento de actividades establecidas en el cronograma de mantenimiento preventivo de equipos de cómputo para la vigencia 2019" no se cuenta con los soportes de ejecución en el expediente contractual y otras debilidades del cronograma e inventario de software y hardware.
</t>
    </r>
    <r>
      <rPr>
        <b/>
        <sz val="9"/>
        <color rgb="FF000000"/>
        <rFont val="Tahoma"/>
        <family val="2"/>
      </rPr>
      <t xml:space="preserve">d. </t>
    </r>
    <r>
      <rPr>
        <sz val="9"/>
        <color rgb="FF000000"/>
        <rFont val="Tahoma"/>
        <family val="2"/>
      </rPr>
      <t xml:space="preserve">Inconsistencias en el inventario y debilidades en la ejecución de los  procedimientos establecidos por el área de Servicios Administrativos frente al manejo de los activos existentes y elementos sin placa. 
</t>
    </r>
    <r>
      <rPr>
        <b/>
        <sz val="9"/>
        <color rgb="FF000000"/>
        <rFont val="Tahoma"/>
        <family val="2"/>
      </rPr>
      <t>e.</t>
    </r>
    <r>
      <rPr>
        <sz val="9"/>
        <color rgb="FF000000"/>
        <rFont val="Tahoma"/>
        <family val="2"/>
      </rPr>
      <t xml:space="preserve"> Se identificaron inconsistencias en los reportes del indicador No. 33 "Ejecutar y desarrollar las actividades necesarias para dar cumplimiento del plan de T.I., para la vigencia 2019" entre el análisis trimestral y el documento PETI formulado para la vigencia 2019.</t>
    </r>
  </si>
  <si>
    <t>Gestión de Recursos y Administración de la Información (Apoyo)
Planeación Estratégica</t>
  </si>
  <si>
    <t>Las herramientas de medición de servicios y actividades relacionadas con soporte técnico y mantenimiento de equipos presentan debilidades en su forma de reporte y metodología de cuantificación.
Debilidades en la ejecución de las actividades de los procedimientos de Servicios Administrativos, relacionados con la gestión de los activos.</t>
  </si>
  <si>
    <t>a)Iniciar con la fase de implementación y luego despliegue de la herramienta de GLPI
b) Se realizará un repositorio único por parte del área de planeación para la recepción y almacenamiento de evidencias orientadas al reporte del plan de acción y el fortalecimiento organizacional.
c) Solicitar al proveedor realizar mejoras en la presentación del informe de ejecución de los mantenimientos programados. 
d) Verificar el inventario del centro de datos (calle 26 y 69) y realizar la solicitud de movimientos pertinentes y plaquetización necesaria que permitan corregir el error evidenciado.
e)Realizar mejoras  en el reporte de seguimiento a la ejecución de las actividades planeadas en el documento PETI.</t>
  </si>
  <si>
    <t>Actividades ejecutadas/Actividades programadas</t>
  </si>
  <si>
    <t>Herramientas implementadas</t>
  </si>
  <si>
    <t>Sistemas
Planeación 
Servicios Administrativos</t>
  </si>
  <si>
    <t xml:space="preserve">Subdirector Administrativo
Profesional Universitario de planeación 
</t>
  </si>
  <si>
    <t>Profesional Universitario de Sistemas
Profesional Universitario de planeación 
Técnico de Servicios Administrativos</t>
  </si>
  <si>
    <t>11.3.1</t>
  </si>
  <si>
    <t>Se observa incumplimiento en cuanto a establecer claramente los responsables de la Política de Gobierno Digital, así como sus responsabilidades frente a la implementación y ejecución de esta.</t>
  </si>
  <si>
    <t>Falta de armonización de la Política de Gobierno Digital</t>
  </si>
  <si>
    <t>Construir el documento PETI 2021-2024 donde se incluya los roles y responsabilidades requeridas en la implementación de la Política de Gobierno Digital.</t>
  </si>
  <si>
    <t>Documento aprobado/1</t>
  </si>
  <si>
    <t>Documento actualizado con las responsabilidades de la Política de Gobierno Digital</t>
  </si>
  <si>
    <t>11.3.2</t>
  </si>
  <si>
    <t>No se evidencia durante la vigencia 2019, seguimiento(s) y evaluación, al estado de avance en la implementación de la Política de Gobierno Digital, en cuanto a los tres habilitadores transversales de ésta: “Arquitectura”, “Seguridad de la información” y “Servicios ciudadanos digitales”, en cuanto a: Definición de indicadores de gestión y seguimiento y sus respectivos soportes que evidencien la evaluación del progreso en la implementación.</t>
  </si>
  <si>
    <t>No se definido un plan de seguimiento y evaluación a las acciones encaminadas a la ejecución de la política de Gobierno digital</t>
  </si>
  <si>
    <t>Definir un plan de trabajo para la implementación de la política de gobierno digital, con indicadores de seguimiento en los tres habilitadores trasversales</t>
  </si>
  <si>
    <t>Plan de trabajo/1</t>
  </si>
  <si>
    <t>Actividades ejecutadas para la implementación de la Política de Gobierno Digital</t>
  </si>
  <si>
    <t>11.3.3</t>
  </si>
  <si>
    <t>No se tienen definidos procedimientos para el desarrollo de las capacidades de gestión de tecnologías de la información, relacionados con la seguridad de la información y los servicios ciudadanos digitales. A excepción de los tres procedimientos documentados por el área de sistemas y a los que ya nos referimos en el numeral 11.1 de Situaciones generales.</t>
  </si>
  <si>
    <t>Debido a que el área adelanta el proceso de análisis, diseño y construcción de recursos (guías, documentos, manuales, entre otros) orientados a la implementación de la ISO 27002, los cuales son el insumo, aun no cuenta con los procedimientos relacionados.</t>
  </si>
  <si>
    <t>Definir los procedimientos de gestión de tecnologías de la información que sean necesarios para la apropiada gestión de actividades orientadas a la seguridad de la información y servicios ciudadanos digitales con base en la norma ISO 27002.</t>
  </si>
  <si>
    <t>procedimientos publicados/procedimientos definidos</t>
  </si>
  <si>
    <t>Procedimiento desarrollado y publicado</t>
  </si>
  <si>
    <t>11.4</t>
  </si>
  <si>
    <r>
      <t xml:space="preserve">Se evidenciaron debilidades en la planeación, estructuración e implementación de la Arquitectura Empresarial de Canal Capital frente a aspectos detallados en la verificación de “Arquitectura Empresarial 2020” como:
a. Desactualización del PLAN ESTRATÉGICO DE TECNOLOGÍAS DE LA INFORMACIÓN Y COMUNICACIONES, AGRI-SI-PL-001.
b. Inexistencia del comité de arquitectura, estructura del área documentada, mecanismos de seguimiento y evaluación periódica de los diferentes requisitos de la arquitectura. 
c. Catalogo actualizado de servicios T.I. con sus fichas de los ANS.
d. Inexistencia de Política de T.I., monitoreo de capacidades de T.I., aprobación y socialización.
e. Inexistencia del plan de calidad de los componentes de información, medición y evaluación de este. 
f. Documentación técnica de sistemas de información con debilidades frente al establecimiento de roles y responsabilidades, plan de pruebas, plan de capacitación, controles de cambio, aseguramiento de calidad, priorización de necesidades, especificaciones de usabilidad y cesión de derechos por parte del proveedor.
g. Inexistencia de los esquemas de mantenimiento de los sistemas de información, así como la gestión de cambios. 
h. Debilidades en el Plan de continuidad del negocio y plan de contingencia de sistemas frente a roles y responsabilidades (Sistemas, Coordinación Técnica, Servicios Administrativos), actualización, publicación y socialización del documento, inclusión de los servicios en la nube, Data Center alterno, actualización del catalogo de los servicios tecnológicos. 
i. Fortalecimiento a la estructuración del documento "Plan de Gestión Integral de Residuos Peligrosos - PGIRESPEL" frente a la inclusión de políticas, esquemas de uso eficiente de papel, controles de consumo de electricidad, articulación con otros planes (PIGA), responsables de las actividades, productos y seguimientos.
j. Oportunidad de fortalecimiento frente a la implementación de protocolo IPv6, planes de diagnóstico, caracterización y </t>
    </r>
    <r>
      <rPr>
        <sz val="9"/>
        <rFont val="Tahoma"/>
        <family val="2"/>
      </rPr>
      <t>presupuesto. 
k. Inexistencia de matriz de caracterización y priorización de grupos de interés, estrategias de sensibilización, esquemas de incentivos, planes de capacitación, gestión de cambios y ejecución de estos</t>
    </r>
    <r>
      <rPr>
        <sz val="9"/>
        <color theme="1"/>
        <rFont val="Tahoma"/>
        <family val="2"/>
      </rPr>
      <t xml:space="preserve">. </t>
    </r>
  </si>
  <si>
    <t>Gestión de Recursos y Administración de la Información (Apoyo)
Emisión de Contenidos
Planeación Estratégica</t>
  </si>
  <si>
    <t xml:space="preserve">Debido a que el área de sistemas adelanta la construcción del Plan estratégico de tecnologías de la información PETI, para el periodo 2021-2024, el documento anterior se encontró desactualizado, ya que el diseño y publicación del nuevo plan para el cuatrienio debe estar alineado con el plan estratégico de la entidad y el eje transversal del gobierno de la ciudad al que pertenece y no ha sido actualizado en la intranet. </t>
  </si>
  <si>
    <t>a) y b) Diseñar el Plan Estratégico de Tecnologías de la Información 2021-2024, con aspectos de arquitectura empresarial.
c) Actualizar el catalogo de servicio de TI.
d) Diseñar el plan de calidad de datos de información de la entidad.
e), f) y g) Para el desarrollo de sistemas de información se constituirá una guía de diseño (definición de metodología de desarrollo), basada en los pormenores de la arquitectura actual de los desarrollos propios de la entidad.
h) Actualizar el Plan de Continuidad del Negocio y publicarlo en la intranet.
i)Revisar el Plan de Gestión Integral de Residuos peligrosos y las guías del MinTIC e incluir si se considera pertinente criterios de gestión TIC dentro del documento.
j) Implementar la transición de IPv4 a IPv6 de acuerdo a la normatividad vigente.
k) Desarrollar el plan de sensibilización de los servicios TI con los parámetros definidos en la Política de Gobierno Digital.</t>
  </si>
  <si>
    <t>Documentación actualizada / documentación publicada</t>
  </si>
  <si>
    <t>Documentación actualizada y publicada en el sitio correspondiente.</t>
  </si>
  <si>
    <t xml:space="preserve">Subdirector Administrativo
Profesional Universitario de planeación </t>
  </si>
  <si>
    <t xml:space="preserve">Profesional Universitario de Sistemas
Profesional Universitario de planeación </t>
  </si>
  <si>
    <t>11.5.1</t>
  </si>
  <si>
    <t>No existe claridad ni certeza, frente a los diagnósticos de seguridad de la información, que ha realizado el Canal, basada en:
a. Documento “Instrumento de identificación de la línea base del MSPI”, realizado en agosto de 2018 con identificación de la entidad evaluada como Departamento Administrativo del Servicio Civil Distrital.
b. El estado final de la Matriz SoA (con fecha de corte diciembre 2019, sin estandarizar), asocia documentos, procedimientos o controles como existentes, pero no se evidencia su implementación.</t>
  </si>
  <si>
    <t>Los documentos relacionados con la matriz SOA  se encuentran en fase de construcción por lo cual no se estandarizaron. Su implementación se programo para 2020 pero se retrasó la misma por causa de la pandemia del COVID 19 que incentivo el desarrollo de las actividades de manera remota y 100% digital, lo cual obligo a evaluar la implementación de la Norma ISO 27002 y sus controles.</t>
  </si>
  <si>
    <t>a) Aplicar el Instrumento de identificación MSPI, de manera periódica (1 vez por año).
b) Normalizar y publicar el formato Matriz SOA en la intranet incorporando una sección de control de cambios que permita evidenciar la gestión en la medición del madurez de la implementación 
c) Revisar y actualizar la Matriz SOA de acuerdo a los cambios y actualización de documentos, procedimientos y controles necesarios para la entidad.</t>
  </si>
  <si>
    <t>numero de acciones realizadas/numero de acciones propuestas</t>
  </si>
  <si>
    <t>Declaración de aplicabilidad de los controles ISO27001</t>
  </si>
  <si>
    <t>11.5.2</t>
  </si>
  <si>
    <t>No se evidencia ninguna de las fases de la gestión de riesgos de seguridad de la información, como son:
a. Establecimiento del Contexto
b. Valoración de riesgos
c. Aceptación de Riesgos
d. Monitoreo y control</t>
  </si>
  <si>
    <t>Inexistencia del plan de tratamiento de riesgos de seguridad y privacidad de la información</t>
  </si>
  <si>
    <t>a) Formular el plan de tratamiento de riesgos de seguridad y privacidad de la información 2021  (con base en la guía MinTic), el cual contempla la gestión de riesgos asociados a la seguridad de la información.
b)  Solicitar la inclusión del documento Plan de tratamiento de riesgos de seguridad y privacidad de la información 2021 de Capital  al área de planeación  en los planes institucionales pertinentes.</t>
  </si>
  <si>
    <t>Plan publicado/1</t>
  </si>
  <si>
    <t>Publicación del plan de tratamiento de riesgos de seguridad y privacidad de la información</t>
  </si>
  <si>
    <t>11.5.3</t>
  </si>
  <si>
    <t>No se observó la expedición del Plan de Seguridad y Privacidad de la Información, para la vigencia evaluada (2019), ni para el 2020, de acuerdo con el contexto del Canal.</t>
  </si>
  <si>
    <t>Falta de formulación y publicación del plan de seguridad y privacidad de la información</t>
  </si>
  <si>
    <t>Formular y publicar el plan de seguridad y privacidad de la información para la vigencia 2021</t>
  </si>
  <si>
    <t>Plan de seguridad y privacidad de la información publicado.</t>
  </si>
  <si>
    <t>11.5.4</t>
  </si>
  <si>
    <t>No se evidencia la integración y publicación por parte del área de Planeación, de los planes de: “Seguridad y Privacidad de la Información” y “Tratamiento de Riesgos de Seguridad y Privacidad de la Información” en el Plan de Acción del Canal para las vigencias 2019 y 2020.</t>
  </si>
  <si>
    <t>Inexistencia de los planes de seguridad y privacidad de la información y del plan de tratamiento de riesgos de seguridad y privacidad de la información .</t>
  </si>
  <si>
    <t>Integrar los planes de seguridad de la información y tratamiento de riesgos para vigencia 2021 al Plan de Acción Institucional 2021 del Canal.</t>
  </si>
  <si>
    <t>Planes formulados y publicados</t>
  </si>
  <si>
    <t>Profesional Universitario de planeación 
Profesional Universitario de Sistemas</t>
  </si>
  <si>
    <t>11.5.5</t>
  </si>
  <si>
    <t>No se evidencia un Plan de sensibilización, capacitación y comunicación en seguridad de la información (4 fases: Diseño, Desarrollo, Implementación y Mejoramiento) para el talento humano, como elemento importante sobre la disponibilidad, integridad y confidencialidad de la información.</t>
  </si>
  <si>
    <t>Inexistencia del plan de sensibilización del sistema de gestión de seguridad y privacidad de la información</t>
  </si>
  <si>
    <t>a) Diseñar el plan de sensibilización del sistema de gestión de seguridad y privacidad de la información.
b) Publicar en la intranet el plan de sensibilización del sistema de seguridad y privacidad de la información.
c) Ejecutar el plan descrito.</t>
  </si>
  <si>
    <t>Publicación del Plan de sensibilización del SGSI</t>
  </si>
  <si>
    <t>11.6.1</t>
  </si>
  <si>
    <t>No se evidencia ningún avance de documentación y/o implementación del habilitador “Servicios ciudadanos digitales”.</t>
  </si>
  <si>
    <t xml:space="preserve">En las vigencias anteriores no se había realizado un análisis de la aplicación del habilitador. </t>
  </si>
  <si>
    <t xml:space="preserve">1. Documentar el diagnóstico del Habilitador “Servicios ciudadanos digitales" al interior del Canal. 
2. Socializar los resultados en el Comité Institucional de Gestión y Desempeño </t>
  </si>
  <si>
    <t xml:space="preserve"> Diagnóstico del Habilitador socializado. </t>
  </si>
  <si>
    <t>Sistemas
Planeación 
Atención al Ciudadano</t>
  </si>
  <si>
    <t>Subdirector Administrativo
Profesional Universitario de Planeación
Secretaria General</t>
  </si>
  <si>
    <t>Profesional Universitario de Sistemas
Profesional Universitario de Planeación
Auxiliar Atención al Ciudadano</t>
  </si>
  <si>
    <t xml:space="preserve">Auditoría al proceso de Servicio a la Ciudadanía y Defensor del Televidente. </t>
  </si>
  <si>
    <t xml:space="preserve">Situaciones generales encontradas en los documentos pertenecientes al proceso de Atención al Ciudadano: 
a. Desactualización de logos institucionales en los documentos AAUT-CR-001 CARACTERIZACIÓN DEL PROCESO SERVICIO A LA CIUDADANÍA Y DEFENSOR DEL TELEVIDENTE y AAUT-PO-001 POLÍTICA INSTITUCIONAL DE SERVICIO A LA CIUDADANÍA, así como el uso de formatos desactualizados como formatos AAUT-FT-008 y AAUT-FT-010.
b. Desactualización del marco normativo de los documentos AAUT-PO-001 POLÍTICA INSTITUCIONAL DE SERVICIO A LA CIUDADANÍA, AAUT-MN-001 MANUAL DE SERVICIO A LA CIUDADANÍA y AAUT-PD-001 ATENCIÓN Y RESPUESTA A REQUERIMIENTOS DE LA CIUDADANIA.
c. Revisión de funcionalidad de los enlaces relacionados, ya que estos no remiten a la información consignada. 
d. Revisión de lineamientos, servicios ofrecidos por el Canal, excepciones de radicación y aspectos en materia de atención al ciudadano del AAUT-MN-001 MANUAL DE SERVICIO A LA CIUDADANÍA. 
e. Falta de revisión de la información consignada en los formatos AAUT-FT-008 y AAUT-FT-009 evidenciando vacíos y desactualización de la información consignada en estos, así como incoherencias entre la información sujeta a seguimiento y las planillas de radicación. 
f. Oportunidad de fortalecimiento de los puntos de control identificados en el procedimiento AAUT-PD-001 ATENCIÓN Y RESPUESTA A REQUERIMIENTOS DE LA CIUDADANIA, atendiendo los criterios de la gestión del riesgo adelantada en acompañamiento de Planeación. </t>
  </si>
  <si>
    <t>Servicio a la Ciudadanía y Defensor del Ciudadano.  (Apoyo)</t>
  </si>
  <si>
    <r>
      <t xml:space="preserve">1. No se adelanta una revisión de los documentos del área de manera periódica.
2. Se migro de manera errónea la información de la matriz de control y seguimiento de copias de material audiovisual dejando campos en blanco en los registros de fecha posterior a la fecha de actualización del documento.
</t>
    </r>
    <r>
      <rPr>
        <sz val="9"/>
        <rFont val="Tahoma"/>
        <family val="2"/>
      </rPr>
      <t>3. Desconocimiento de la desviación de la ejecución de los controles establecidos en el procedimiento AAUT-PD-001 ATENCIÓN Y RESPUESTA A REQUERIMIENTOS DE LA CIUDADANIA.</t>
    </r>
  </si>
  <si>
    <r>
      <rPr>
        <sz val="9"/>
        <rFont val="Tahoma"/>
        <family val="2"/>
      </rPr>
      <t>1.  Realizar la actualización de los logos institucionales de los diferentes documentos que maneja el área, actualizar y publicar en la intranet de Canal Capital.</t>
    </r>
    <r>
      <rPr>
        <sz val="9"/>
        <color rgb="FFFF0000"/>
        <rFont val="Tahoma"/>
        <family val="2"/>
      </rPr>
      <t xml:space="preserve">
</t>
    </r>
    <r>
      <rPr>
        <sz val="9"/>
        <color theme="1"/>
        <rFont val="Tahoma"/>
        <family val="2"/>
      </rPr>
      <t xml:space="preserve">
</t>
    </r>
    <r>
      <rPr>
        <sz val="9"/>
        <rFont val="Tahoma"/>
        <family val="2"/>
      </rPr>
      <t xml:space="preserve">2. Actualizar, publicar y socializar </t>
    </r>
    <r>
      <rPr>
        <sz val="9"/>
        <color theme="1"/>
        <rFont val="Tahoma"/>
        <family val="2"/>
      </rPr>
      <t xml:space="preserve">el Manual de Servicio a la Ciudadanía AAUT-MN-001 MANUAL DE SERVICIO A LA CIUDADANÍA </t>
    </r>
    <r>
      <rPr>
        <sz val="9"/>
        <rFont val="Tahoma"/>
        <family val="2"/>
      </rPr>
      <t xml:space="preserve">y la  AAUT-PO-001 POLÍTICA INSTITUCIONAL DE SERVICIO A LA CIUDADANÍA en la intranet del Canal. </t>
    </r>
    <r>
      <rPr>
        <sz val="9"/>
        <color rgb="FFFF0000"/>
        <rFont val="Tahoma"/>
        <family val="2"/>
      </rPr>
      <t xml:space="preserve">
</t>
    </r>
    <r>
      <rPr>
        <sz val="9"/>
        <rFont val="Tahoma"/>
        <family val="2"/>
      </rPr>
      <t>3. Revisar y actualizar en la intranet los enlaces dispuestos en los documentos a cargo del área.</t>
    </r>
    <r>
      <rPr>
        <sz val="9"/>
        <color theme="1"/>
        <rFont val="Tahoma"/>
        <family val="2"/>
      </rPr>
      <t xml:space="preserve">
4. Realizar la revisión y ajuste de las matrices utilizadas para control y seguimiento de PQRS y solicitudes de copias de material audiovisual.
5. Verificar y actualizar si es necesario los puntos de control  identificados en el procedimiento AAUT-PD-001 AT</t>
    </r>
    <r>
      <rPr>
        <sz val="9"/>
        <rFont val="Tahoma"/>
        <family val="2"/>
      </rPr>
      <t>ENCIÓN Y RESPUESTA A REQUERIMIENTOS DE LA CIUDADANIA, publicar en la intranet y socializar a las partes interesadas.</t>
    </r>
  </si>
  <si>
    <t>No aplica</t>
  </si>
  <si>
    <t xml:space="preserve">Auxiliar de Atención al Ciudadano </t>
  </si>
  <si>
    <t xml:space="preserve">Debilidades en la formulación de los indicadores del proceso, así como falta de inclusión de un indicador de cumplimiento que permita determinar el cumplimiento de la Política Institucional de servicio a la Ciudadanía. </t>
  </si>
  <si>
    <r>
      <t xml:space="preserve">1. La formulación del indicador no refleja la realidad de la gestión realizada por el área en cuanto a PQRS.
</t>
    </r>
    <r>
      <rPr>
        <sz val="9"/>
        <rFont val="Tahoma"/>
        <family val="2"/>
      </rPr>
      <t>2. No se había contemplado la necesidad de contar con un indicador que permitiera medir el cumplimiento de la política de servicio a la ciudadanía.</t>
    </r>
  </si>
  <si>
    <t xml:space="preserve">1. Revisar la formulación de los indicadores del proceso y adelantar la modificación y/o actualización correspondiente.
2. Incluir si es necesario un indicador que permita determinar el cumplimiento  de la Política Institucional de servicio a la Ciudadanía, y formular la hoja de vida del indicador correspondiente.  </t>
  </si>
  <si>
    <t>11.3.b</t>
  </si>
  <si>
    <t>Debilidades en la implementación del Decreto 371 de 2010, frente a: 
a. Presentación del informe del Defensor del Ciudadano, así como del cumplimiento y seguimiento a las funciones, establecidas en el Decreto 847 de 2019. 
c. Remisión de recomendaciones que faciliten la interacción entre la ciudadanía y la entidad en el marco de las funciones del Defensor de la Ciudadanía, determinadas en el artículo 14 del Dec. 847 de 2019.</t>
  </si>
  <si>
    <t>1. Desconocimiento de lo determinado en la normatividad vigente [Dec. 847 de 2019] teniendo en cuenta que el Secretario General cuenta con el rol de representante legal suplente.</t>
  </si>
  <si>
    <t>1. Revisar las funciones establecidas del defensor del ciudadano en la normatividad vigente e implementar el documento o acto administrativo que dé cuenta de la actualización de estas.
2. Presentar trimestralmente a la Gerencia un informe con las principales recomendaciones sugeridas por los particulares que tengan por objeto mejorar el servicio que preste la entidad, racionalizar el empleo de los recursos disponibles y hacer más participativa la gestión pública.</t>
  </si>
  <si>
    <t>Cantidad de acciones realizadas / Cantidad de acciones formuladas</t>
  </si>
  <si>
    <t>Debilidades en la identificación e implementación de acciones de mejora en materia de atención al ciudadano, en lo referente a: 
a. Dotar a los edificios y otras instalaciones abiertas al público de señalización en Braille y en formatos de fácil lectura y comprensión, definido en la Ley 1346 de 2009 "Por medio de la cual se aprueba la "Convención sobre los Derechos de las personas con Discapacidad".
b. Oportunidad de fortalecimiento en la publicación y visualización de horarios de atención, requisitos para acceso a los servicios prestados por el Canal.
c. Falta de identificación de acciones frente a las disposiciones de disposiciones de la NTC 6047 y la Ley 1618 de 2013 "Por medio de la cual se establecen las disposiciones para garantizar el pleno ejercicio de los derechos de las personas con discapacidad". 
d. No se evidencia la definición de mecanismos, herramientas u otros que reflejen una medición estadística de los tiempos de espera (atención y respuesta) en cada canal de atención con el que cuenta Capital. 
e. Publicación y/o divulgación de la política de tratamiento de datos personales en la Oficina de Atención al Ciudadano. 
f. No se evidencian capacitaciones con las generalidades de atención al ciudadano al personal de aseo y vigilancia en el entendido de que el personal se encuentra de manera constante en las instalaciones del Canal. 
g. Falta de evaluación frente al comportamiento y actitud en atención presencial del personal de la Oficina de Atención al Ciudadano.
h. Falta de presentación de informes trimestrales a la Alta Gerencia en lo referente a 1. Servicios sobre los que se presente el mayor número de quejas y reclamos, y 2. Principales recomendaciones sugeridas por los particulares que tengan por objeto mejorar el servicio que preste la entidad, racionalizar el empleo de los recursos disponibles y hacer más participativa la gestión pública.</t>
  </si>
  <si>
    <t>1. No se había evidenciado la necesidad de adelantar los siguientes puntos:
- Publicación de horarios de atención, requisitos para acceso a los servicios prestados por el Canal tanto en las carteleras digitales (implementadas y en funcionamiento) como en piezas
visuales dentro del módulo de atención al ciudadano, debido a la baja asistencia de ciudadanos al Canal.
- Contar con herramientas u otros que reflejen una medición estadística de los tiempos de espera y atención en cada canal de atención con el que cuenta la entidad.
- Capacitar al personal de aseo y vigilancia en temas de atención al ciudadano.
- Adelantar evaluación frente al comportamiento y actitud en atención presencial del personal de la Oficina de Atención al Ciudadano que permita identificar debilidades e implementar mejoras en materia de atención al ciudadano.
- Informar periódicamente a la Gerencia sobre el desempeño de las funciones del Defensor del Ciudadano.</t>
  </si>
  <si>
    <r>
      <t>1. Realizar las actividades concernientes a mejorar el acceso a la información de</t>
    </r>
    <r>
      <rPr>
        <sz val="9"/>
        <rFont val="Tahoma"/>
        <family val="2"/>
      </rPr>
      <t xml:space="preserve"> la entidad para  las personas en condición de discapacidad de acuerdo con el diagnóstico de lo determinado en la NTC 6047 y Ley 1618 de 2013.</t>
    </r>
    <r>
      <rPr>
        <sz val="9"/>
        <color rgb="FFFF0000"/>
        <rFont val="Tahoma"/>
        <family val="2"/>
      </rPr>
      <t xml:space="preserve">
</t>
    </r>
    <r>
      <rPr>
        <sz val="9"/>
        <color theme="1"/>
        <rFont val="Tahoma"/>
        <family val="2"/>
      </rPr>
      <t xml:space="preserve">
2. Publicar en la entrada de la entidad los horarios de atención de la entidad y los requisitos para acceso a los servicios prestados si se requieren.
3. Verificar en cual de los canales de atención que tiene la entidad puede implementarse medición de tiempos de espera.
4. Publicar la política de tratamiento de datos personales en la Oficina de Atención al Ciudadano. 
5. Proponer una capacitación semestral en temas de atención al ciudadano al supervisor del contrato de aseo y vigilancia para el personal que cumple estas funciones, teniendo en cuenta los lineamientos del Manual de Servicio a la Ciudadanía.
</t>
    </r>
    <r>
      <rPr>
        <sz val="9"/>
        <rFont val="Tahoma"/>
        <family val="2"/>
      </rPr>
      <t xml:space="preserve">
6. Realizar una solicitud de evaluación al área de Recursos Humanos en el marco de la implementación de la política y de estándares de excelencia en materia de atención al ciudadano.</t>
    </r>
    <r>
      <rPr>
        <sz val="9"/>
        <color theme="1"/>
        <rFont val="Tahoma"/>
        <family val="2"/>
      </rPr>
      <t xml:space="preserve">
7. Presentar trimestralmente a la Gerencia un informe sobre los servicios que presenten el mayor número de quejas y reclamos, y principales recomendaciones sugeridas por los particulares que tengan por objeto mejorar el servicio que preste la entidad, racionalizar el empleo de los recursos disponibles y hacer más participativa la gestión pública.</t>
    </r>
  </si>
  <si>
    <t>Evaluación al Sistema de Control Interno - I Semestre 2020</t>
  </si>
  <si>
    <t>1.2</t>
  </si>
  <si>
    <t xml:space="preserve">Se requiere adelantar la revisión de la gestión de los conflictos de interés de manera que se prevenga la aparición de estos y/o se controlen las situaciones existentes,  evitando la afectación del servicio prestado en el Canal, de cara a lo establecido en el Art 12 Ley 1437/2011 y la Ley 2013/2019, se requiere realizar el realizar el autodiagnóstico y basado en el resultado establecer las plan de acción para adelantar la respectiva implementación. </t>
  </si>
  <si>
    <t>El canal no cuenta con el documento de lineamientos de conflictos de interés.</t>
  </si>
  <si>
    <t>Implementar un documento de lineamientos para la gestión de conflictos de interés en el Canal de acuerdo con la normatividad establecida.</t>
  </si>
  <si>
    <t>Actividades ejecutadas /Actividades programadas</t>
  </si>
  <si>
    <t>Documento realizado</t>
  </si>
  <si>
    <t xml:space="preserve">Profesional Universitario Recursos Humanos </t>
  </si>
  <si>
    <t>1.5</t>
  </si>
  <si>
    <t xml:space="preserve">Determinar el mecanismo de articulación de la línea de denuncias por posibles actos de corrupción establecida por Canal Capital, con la línea de denuncia interna sobre posibles incumplimientos al código de integridad. </t>
  </si>
  <si>
    <t>Falta articular y complementar la línea de denuncias por corrupción con otros tipos de denuncias</t>
  </si>
  <si>
    <t>1) Realizar reunión con servicio al ciudadano para verificar la pertinencia de incluir este tipo de denuncias.
2) Realizar reunión con el área de sistemas para ver la posibilidad de integrarlo en la intranet de ser pertinente
3) Diseñar el formato de denuncias digital de todos los temas pertinentes.
4) Realizar socialización de la implementación.</t>
  </si>
  <si>
    <t>Portal de denuncias</t>
  </si>
  <si>
    <t>2.2
2.3</t>
  </si>
  <si>
    <t>Efectuar la revisión y documentación del esquema de líneas de defensa dando alcance a todas las actividades institucionales, de manera que se determinen así mismo las líneas de reporte, estándares de reporte y periodicidad de temas clave en la toma de decisiones.</t>
  </si>
  <si>
    <t>Si bien se cuenta con lineamientos articulados en la estructura de líneas de defensa, se requiere continuar con la articulación y la respectiva asociación de los diferentes documentos y herramientas ya establecidos para la gestión institucional.</t>
  </si>
  <si>
    <t xml:space="preserve">Diseñar y publicar el manual del Modelo Integrado de Planeación y Gestión incorporando el esquema de líneas de defensa en el marco de la gestión institucional y las diferentes políticas de gestión. </t>
  </si>
  <si>
    <t xml:space="preserve">Número de documentos realizados/Número de documentos planeados </t>
  </si>
  <si>
    <t xml:space="preserve">Un (1) manual MIPG </t>
  </si>
  <si>
    <t xml:space="preserve">Gerente General </t>
  </si>
  <si>
    <t xml:space="preserve">Profesional Universitario de Planeación </t>
  </si>
  <si>
    <t xml:space="preserve">Elaborar el Plan Estratégico de Talento Humano con la inclusión de medidas que permitan evaluar la eficacia de lo identificado, teniendo en cuenta los parámetros definidos por el DAFP. </t>
  </si>
  <si>
    <t xml:space="preserve">Falta de actualización del Plan estratégico de Talento Humano </t>
  </si>
  <si>
    <t xml:space="preserve">1) Identificar modificaciones a realizar en el PETH según parámetros establecidos y nuevos objetivos.
2) Elaborar borrador y  aprobaciones 
3) publicar y socializar </t>
  </si>
  <si>
    <t>4.2</t>
  </si>
  <si>
    <t xml:space="preserve">Ejecutar evaluaciones de satisfacción de las actividades formuladas en los Planes de Capacitación y Bienestar, tabular los resultados y adelantar los análisis respectivos de los mismos. </t>
  </si>
  <si>
    <t xml:space="preserve">Adecuado uso de los formato 002 EVALUACIÓN DE CAPACITACIÓN y 019 EVALUACIÓN DE IMPACTO DE CAPACITACIÓN </t>
  </si>
  <si>
    <t xml:space="preserve">1)Revisión de preguntas de los formatos  002 EVALUACIÓN DE CAPACITACIÓN y 019 EVALUACIÓN DE IMPACTO DE CAPACITACIÓN 
2) Identificar en cuales actividades y capacitaciones se diligencia
3)Realizar formatos digitales para poder tabular reportes
4)socializar </t>
  </si>
  <si>
    <t>Evaluaciones de satisfacción</t>
  </si>
  <si>
    <t>4.6</t>
  </si>
  <si>
    <t>Realizar actualización del Procedimiento de retiro del personal, con el fin de incluir la evaluación de actividades adelantadas y los formatos adoptados recientemente.</t>
  </si>
  <si>
    <t xml:space="preserve">Falta de actualización del procedimiento de retiro </t>
  </si>
  <si>
    <t xml:space="preserve">1) Identificar modificaciones a realizar
en el procedimiento de retiro.
2) Elaborar borrador y  aprobaciones 
3) publicar y socializar </t>
  </si>
  <si>
    <t>Procedimiento actualizado</t>
  </si>
  <si>
    <t>6.1</t>
  </si>
  <si>
    <t>Adoptar un mecanismo(s) que permita la vinculación de los objetivos estratégicos, los operativos (objetivos de los procesos) y de los proyectos velando por su sincronía y articulación.</t>
  </si>
  <si>
    <t xml:space="preserve">Debido a que a entidad se encuentra en procesos de revisión y actualización de su plataforma estratégica, y por otra parte, durante el primer semestre de la vigencia se surtió la definición del nuevo Plan de Desarrollo Distrital, se está redefiniendo la política de planeación institucional que permita la sincronía y articulación de los objetivos estratégicos, operativos y de los proyectos. </t>
  </si>
  <si>
    <t xml:space="preserve">1. Formulación y publicación de la política de planeación institucional. 
2. Formulación y publicación del Plan Estratégico </t>
  </si>
  <si>
    <t>Dos (2) documentos formulados y publicados</t>
  </si>
  <si>
    <t>8.2</t>
  </si>
  <si>
    <t xml:space="preserve">Definir y aplicar lineamientos para la realización y presentación del  informe periódico sobre la gestión del riesgo del Canal. </t>
  </si>
  <si>
    <t xml:space="preserve">Desde la segunda línea de defensa no se han llevado a cabo seguimientos a la gestión de los riesgos identificados en el mapa de riesgos de la entidad, inicialmente se ha gestionado desde la fase de identificación y de diseño de los controles. </t>
  </si>
  <si>
    <t xml:space="preserve">Diseñar y publicar el documento asociado a los reportes de información relacionados con la segunda línea de defensa para el periodo 2021 incluyendo los seguimientos a la gestión de riesgos. </t>
  </si>
  <si>
    <t xml:space="preserve">Un (1) documento diseñado y publicado </t>
  </si>
  <si>
    <t>10.1</t>
  </si>
  <si>
    <t xml:space="preserve">Se observan debilidades asociadas a la segregación de funciones en diferentes procedimientos, teniendo en cuenta las limitaciones del personal de planta con las que cuenta el canal, por lo cual es importante adelantar una revisión de la estructura organizacional y adelantar las acciones correspondientes para su adecuación. </t>
  </si>
  <si>
    <t>Planta de personal muy pequeña</t>
  </si>
  <si>
    <t xml:space="preserve">1) Realizar un estudio de necesidades de planta y así estudiar la posibilidad financiera de ampliar la planta.
</t>
  </si>
  <si>
    <t>estudio de planta</t>
  </si>
  <si>
    <t>14.4</t>
  </si>
  <si>
    <t>Adelantar revisión y actualización de los procedimientos de comunicación interna y externa, teniendo  en cuenta canales como la intranet y los lineamientos de la nueva Dirección.</t>
  </si>
  <si>
    <t>Gestión de las Comunicaciones</t>
  </si>
  <si>
    <t>Por cambio de la administración se está haciendo cambios a los lineamientos.</t>
  </si>
  <si>
    <t xml:space="preserve">1. Realizar revisión de documentos de Comunicación Interna y Externa relacionados con el proceso.
2. Actualización de los mismos.
3. Socialización de los documentos actualizados. </t>
  </si>
  <si>
    <t>Mejora</t>
  </si>
  <si>
    <t>actividades ejecutadas / programadas</t>
  </si>
  <si>
    <t>Procedimientos actualizados y socializados</t>
  </si>
  <si>
    <t>Coordinación de Prensa y comunicaciones</t>
  </si>
  <si>
    <t>13.1
13.2</t>
  </si>
  <si>
    <t>Revisar los lineamientos específicos de la Política de Gestión de Información Estadística de la Dimensión Información y Comunicación, contenidos en el numeral 5.2.4 del Manual Operativo del MIPG, versión 3 de diciembre 2019 y  adelantar su implementación mediante la aplicación de los  diagnósticos que están establecidos y coordinar con las áreas que generan datos en el Canal.</t>
  </si>
  <si>
    <t xml:space="preserve">Falta de claridad en los lineamientos distritales respecto a la política de planeación estadística. </t>
  </si>
  <si>
    <t>Analizar la pertinencia de la aplicación de la política de Gestión de Información Estadística de la Dimensión Información y Comunicación a partir de los lineamientos definidos por la Secretaría Distrital de Planeación.</t>
  </si>
  <si>
    <t xml:space="preserve">Número de análisis realizados/Número de análisis planeados </t>
  </si>
  <si>
    <t xml:space="preserve">Un (1) análisis de política realizado  </t>
  </si>
  <si>
    <t>15.1</t>
  </si>
  <si>
    <t>Revisar estrategia de comunicaciones externa para la vigencia 2020,  que cuente con el  visto bueno de la línea estratégica.</t>
  </si>
  <si>
    <t>Por cambio de la administración se están haciendo cambios a los lineamientos, formatos y documentos de Comunicaciones</t>
  </si>
  <si>
    <t>1. Revisar plan de comunicaciones.
2. Actualizar el plan de comunicaciones e incluir la  estrategia y el Brief.
3. Socialización de los documentos actualizados.</t>
  </si>
  <si>
    <t xml:space="preserve">Mejora </t>
  </si>
  <si>
    <t>Plan de Comunicaciones actualizado y socializado.</t>
  </si>
  <si>
    <t>15.4</t>
  </si>
  <si>
    <t>Documentar y/o revisar los  mecanismos establecidos para evaluar periódicamente la efectividad de los canales de comunicación con partes externas, así como sus contenidos e incluir mecanismos de mejora de resultados.</t>
  </si>
  <si>
    <t xml:space="preserve">No se ha contemplado el mecanismo dentro de los documentos del área. </t>
  </si>
  <si>
    <t xml:space="preserve">1. Determinar dentro de la estrategia qué mecanismos se pueden o no llevar a cabo para evaluar la efectividad de los canales de comunicación con partes externas.
</t>
  </si>
  <si>
    <t>Revisión de los mecanismos de evaluación/Acta de la revisión de los mecanismos.</t>
  </si>
  <si>
    <t xml:space="preserve">Diseño y Creación de Contenidos - Área Digital </t>
  </si>
  <si>
    <t xml:space="preserve">Debido a:
*Cambios de administración
*Ajuste en la estructura organizacional de la dirección operativa y creación del área digital
*Se encuentra en proceso de documentación y de las acciones propias ejecutadas por el área digital de capital
</t>
  </si>
  <si>
    <t>Estándar documental de los mecanismos de medición de los canales digitales de capital que permitan dar claridad a la forma en que se están monitoreando las audiencias digitales y socialización con el equipo digital del mismo</t>
  </si>
  <si>
    <t>Estándar documental que describa el monitoreo de las audiencias digitales</t>
  </si>
  <si>
    <t>1 estándar documental
1 Socialización</t>
  </si>
  <si>
    <t>Coordinador de producción</t>
  </si>
  <si>
    <t>Líder de digital</t>
  </si>
  <si>
    <t>Servicio al Ciudadano y Defensor del Televidente</t>
  </si>
  <si>
    <t xml:space="preserve">Se requiere una revisión periódica de los mecanismos establecidos para ajustarlos. </t>
  </si>
  <si>
    <t>1. Revisar la encuesta de satisfacción y realizar las actualizaciones que sean necesarias.
2. Publicarla en la página web.</t>
  </si>
  <si>
    <t>Publicación de la encuesta de satisfacción actualizada</t>
  </si>
  <si>
    <t>Secretaria General</t>
  </si>
  <si>
    <t>16.4</t>
  </si>
  <si>
    <t>Estandarizar los mecanismos de reporte con periodicidades y responsables, acorde a lo determinado en el esquema de líneas de defensa.</t>
  </si>
  <si>
    <r>
      <t xml:space="preserve">Si bien se cuenta con un cronograma definido para los principales reportes gestionados desde la segunda línea de defensa, es necesario complementar y divulgar dicho cronograma para conocimiento de las diferentes áreas. 
</t>
    </r>
    <r>
      <rPr>
        <b/>
        <sz val="9"/>
        <color theme="1"/>
        <rFont val="Tahoma"/>
        <family val="2"/>
      </rPr>
      <t>Por otro lado, dentro del mismo documento hace falta incorporar criterios de reporte y responsables que garanticen el compromiso de los diferentes procesos y equipos de trabajo.</t>
    </r>
  </si>
  <si>
    <t>Diseñar y publicar un documento que describa los reportes de información relacionados con la segunda línea de defensa para el periodo 2021 indicando: Informe, fecha de reporte, mecanismo y/o insumo y responsable del reporte.</t>
  </si>
  <si>
    <t>17.7</t>
  </si>
  <si>
    <t xml:space="preserve">Adelantar la coordinación de la verificación al avance y cumplimiento incluidas en los planes de mejoramiento por la segunda línea de defensa. </t>
  </si>
  <si>
    <t>CCSE-FT-016 Informe Final
 de Auditoría - Tesorería</t>
  </si>
  <si>
    <t>Al verificar el funcionamiento del Comité de inversiones de Canal Capital se evidencia un posible conflicto de intereses, las funciones de la secretaria técnica del comité no están claramente definidas y se presentan debilidades en el marco normativo vigente que reglamenta la conformación, secretaria, funciones y funcionamiento del Comité de Inversiones de Canal Capital.</t>
  </si>
  <si>
    <t>Gestión Financiera
y Facturación
(Apoyo)</t>
  </si>
  <si>
    <t>No se tienen definidas las funciones de la secretaria técnica del comité en la Resolución 042 de 2011.</t>
  </si>
  <si>
    <t>Actualizar Resolución No 042 del 26 de abril de
2011, de creación del Comité de Inversiones
aclarando el funciones y el perfil de la Secretaria
del Comité.</t>
  </si>
  <si>
    <t>Resolución actualizada/1</t>
  </si>
  <si>
    <t>Profesional Universitario de Tesorería</t>
  </si>
  <si>
    <t xml:space="preserve">Con la revisión de las actas de reuniones del Comité de Inversiones de la vigencia 2019, se evidencio que en una (1) de las cuatro (4) reuniones del Comité de Inversiones de la vigencia 2019, en las cuales se analizó propuestas de inversión, no se adjuntó el Informe Diario Tesorería, situación que podría en determinado momento afectar los elementos de juicio con los cuales se toman las decisiones, así como podría poner en riesgo el adecuado cumplimiento y observancia de las políticas de inversión y riesgos establecidas por la Secretaria de Hacienda y el Manual de Inversiones de Canal Capital registrado con código AGFF-TE-MN-002. A su vez el informe diario tiene pendiente una de las dos firmas contempladas en el formato registrado con código AGFF-TE-FT-034. </t>
  </si>
  <si>
    <t>1. No contar con el Informe Diario de Tesorería, en una (1) de las cuatro (4) reuniones del Comité de Inversiones vigencia 2019.
2. Falta de una firma en el formato AGFF-TE-FT-034</t>
  </si>
  <si>
    <t>1. Realizar verificación trimestral de los soportes de las actas de comités de inversiones con el propósito de observar que se encuentren todos los soportes correspondientes. Incorporar el informe diario de Tesorería en el comité de la vigencia 2019 observado.
2. Actualizar el formato AGFF-TE-FT034 Informe Diario de Tesorería. Dejando firma de aprobación autorizada</t>
  </si>
  <si>
    <t>1. Procedimiento actualizado, incorporando la verificación trimestral. /1
2. Carpeta actualizada con soporte (Informe de Tesorería). /1
3. Formato AGFF-TEFT034 Informe
Diario de Tesorería actualizado./1</t>
  </si>
  <si>
    <t>Al verificar el cumplimiento de los parámetros establecidos en el MANUAL DE INVERSIONES AGFF-TEMN-002 numeral 3.2 política de riesgos, se evidenció una debilidad en la actividad de Consolidar la información recibida por cada entidad financiera y de diligenciar para ello entre otros el documento AGFF TEFT-032 Formato Comité de Inversiones, el informe emitido por la Secretaría Distrital de Hacienda, para verificar las entidades bancarias habilitadas con cupo de inversión y zonas de riesgos. Esta situación podría obstaculizar el adecuado cumplimiento de los parámetros restantes que se encuentran definidos en la citada política de riesgos (Evitar realizar operaciones con entidades financieras que se encuentran en zonas no habilitadas, Monitorear periódicamente la calificación de las entidades que se encuentran vinculadas).</t>
  </si>
  <si>
    <t>Debilidad al no verificar la consolidación de la información recibida por parte de cada entidad financiera, en el formato AGFF TE- FT-032 (Acta de Comité de Inversiones)</t>
  </si>
  <si>
    <t xml:space="preserve">Verificar que las actas de comité de inversiones incluyan las entidades financieras que intervienen en el proceso final de inversión. </t>
  </si>
  <si>
    <t>Nro. actas de comité revisadas / Nro. De  actas emitidas en la vigencia</t>
  </si>
  <si>
    <t>Al verificar la información  relacionada con las POLÍTICAS Y LINEAMIENTOS INVERSIÓN de la SDH,   no se encontraron  soportes  de  los  reportes  mensuales  a  los que se  refiere la Resolución  No.  SDH-000315 del  17 de octubre  de  2019,  por  medio  de  la  cual  se  establecen Políticas  y  lineamientos de inversión y riesgo para el manejo de los recursos administrados por los Establecimientos Públicos del Distrito Capital y la Contraloría  de  Bogotá  D.C.”  que  en  su  Artículo  No. 8 “Comités para Seguimiento y Control Financiero” establece que este Comité deberá realizar   reportes mensuales dirigidos al representante legal de la entidad.</t>
  </si>
  <si>
    <t>No se cuenta con los soportes de los reportes mensuales a los que se refiere la Resolución No.SHD000315 del 17 de octubre de 2019, por medio de la cual se establecen Políticas y lineamientos de inversión y riesgo para manejo de los recursos administrados por los Establecimientos Públicos del Distrito Capital y la Contraloría de Bogotá D.C." Art.8</t>
  </si>
  <si>
    <t>1.  Crear  el  Comité  para  Seguimiento  y  Control Financiero que establece  la  Resolución  No.  SHD- 00315 del 17 de Octubre de 2019.
2.  Generar  reportes  mensuales  de  la inversiones realizadas.</t>
  </si>
  <si>
    <t>1. Resolución creación comité /1
2. Reportes mensuales /12</t>
  </si>
  <si>
    <t>Al verificar la información exportada del aplicativo ORDPAGO del cual se obtiene copia del Boletín de Tesorería,  se  evidencio  que  el  sistema  no  actualiza  la información  para cada periodo  de  reporte y duplica  la información para todos  los  periodos y no refleja la información real correspondiente al  campo "INVERSIONES EN CDT", así también a través del aplicativo no se logra identificar las firmas de elaboración, revisión y/o aprobación de este.</t>
  </si>
  <si>
    <t>Debilidades en el aplicativo ORDPAGO, en cuanto actualización de la información y por ende  en los reportes en tiempo real de las de Inversiones en CDT.</t>
  </si>
  <si>
    <t>1. Coordinar mesas de trabajo con el área de sistemas y la subdirección administrativa para proponer la actualización del aplicativo Ordpago o el cambio a un aplicativo nuevo.</t>
  </si>
  <si>
    <t>1. Mesa de trabajo área de sistemas/1</t>
  </si>
  <si>
    <t>Al verificar PROCEDIMIENTO OPERACIONES DE TESORERÌA ítem No.5 "Realizar conciliaciones   de tesorería", se evidencio que en la información magnética allegada por el área responsable se encuentra el archivo en  Excel  denominado  "CONCILIACIONES 2019" en el cual si bien contiene la conciliación bancaria tesorería del mes de septiembre de  2019 se evidencio que en  dicho archivo  no  se  incluye  la  información correspondiente a las cuentas (961)   BANCOLOMBIA CUENTA  CORRIENTE No.  048-397907-97;  (908) BANCOLOMBIA  CUENTA  No. 048-011300-25 CANAL; (987) BANCOLOMBIA 031-865974-34 ANTV   2017; (991)      BANCOLOMBIA 031- 000752-61  EAAB  -2019.</t>
  </si>
  <si>
    <t>No se pudo observar en el mes de Septiembre 2020, en el archivo de Excel, todas las cuentas bancarias conciliadas.</t>
  </si>
  <si>
    <t>1.  Registrar  la información  de   todas  las cuentas bancarias, debidamente conciliadas en el formato de Excel correspondiente.</t>
  </si>
  <si>
    <t>1. Archivo de Excel actualizado con conciliaciones/1</t>
  </si>
  <si>
    <t>Al verificar la consistencia de la información correspondiente a conciliaciones y reportes tesorería sivicof, se evidencio que al comparar la información de la conciliación Bancaria Tesorería (Archivo CONCILIACIONES  2020) y la información del reporte SIVICOF formato CB- 0115_INFORME_OBRE_RECURSOS_DE_TESORERIA_En 2020 correspondiente al mes de enero de   2020 se identificaron diferencias en los valores reflejados en cada reporte.</t>
  </si>
  <si>
    <t>Diferencias entre la información de la conciliación bancaria y el reporte del formato de Sivicof -CB0115 INFORME RECURSOS DE TESORERIA del mes de mes de Enero de 2020</t>
  </si>
  <si>
    <t>1.  Realizar  el  reporte  del  Formato  de  Sivicof - CB0115 INFORME DE RECURSOS DE TESORERIA, una vez se haya realizado la conciliación  del mes correspondiente.</t>
  </si>
  <si>
    <t>1. Reporte de Información de Sivicof actualizada/1</t>
  </si>
  <si>
    <t>Auditoría Diseño y Creación de Contenidos</t>
  </si>
  <si>
    <t>Desactualización del alcance de la caracterización desde 2018, toda vez que no está reflejando la realidad del proceso y afectando el ciclo PHVA (planear, hacer, verificar y actuar) debido a que el formato “libreto de pauta” hace parte del mismo.</t>
  </si>
  <si>
    <t xml:space="preserve">Diseño y Creación de Contenidos (Misional) </t>
  </si>
  <si>
    <t>Debido a:
*Cambios de administración
*Ajuste en la estructura organizacional de la dirección operativa
*Deficiencia en la comunicación de revisión de la documentación propia de los procesos
*Desconocimiento y/o ausencia de acompañamiento en la actualización de la documentación del proceso</t>
  </si>
  <si>
    <t>Realizar la revisión de la documentación del proceso y realizar la gestión de actualización en la intranet, si se considera pertinente.</t>
  </si>
  <si>
    <t>Documentos revisados y/o actualizados según corresponda y actas de las reuniones realizadas</t>
  </si>
  <si>
    <t>Se encontraron debilidades en la gestión de los riesgos de gestión del proceso toda vez que no se cumplió con el plan de manejo preventivo de los riesgos identificados. Adicional el control del segundo riesgo no existe</t>
  </si>
  <si>
    <t>Debido a:
*La metodología para la identificación de los riesgos no es clara y cuenta con diferencias entre lo establecido por planeación, control interno y la guía de riesgos emitida por el DAFP.
*Se identificó una contradicción entre el hallazgo y la información solicitada en el preinforme, razón por la cual se suministro información (actas de reunión) y no correos electrónicos.
*Errores en la consolidación de evidencias y en el diseño de los controles.</t>
  </si>
  <si>
    <t>Revisar y ajustar el mapa de riesgos de proceso, según se considere pertinente</t>
  </si>
  <si>
    <t>Mapa de riesgos revisado y/o actualizado</t>
  </si>
  <si>
    <t>Se encontró debilidad en la formulación, seguimiento y análisis de los indicadores durante la vigencia 2019 y en el primer trimestre de 2020. Se encontraron numeradores que superan ampliamente a los denominadores y no se encontraron análisis que sirvieran de retroalimentación al reporte de los indicadores, a pesar de que se presentarán sobrecumplimientos hasta de un 430%.</t>
  </si>
  <si>
    <t>Debido a:
*Cambios de administración
*Deficiencia en la comunicación de revisión de los indicadores del proceso
*Desconocimiento y/o ausencia de acompañamiento en la actualización de los indicadores del proceso</t>
  </si>
  <si>
    <t>Analizar las fichas técnicas del (os) indicador (es) que mide (n) el proceso y realizar su actualización o eliminación según corresponda</t>
  </si>
  <si>
    <t>Ficha técnica revisado y/o actualizado</t>
  </si>
  <si>
    <t xml:space="preserve">Se encontró que el instrumento por el cual se dispone y adquiere el derecho de uso de imágenes audiovisuales se encuentra desligado de la caracterización del proceso de “Diseño y Creación de Contenidos” así como del Manual de Contratación vigente, pese a ser una de las actividades propia del giro ordinario de los negocios de la entidad. Se encontró también: 
• Que en los contratos celebrados durante 2019 y 2020 no se estipulo la obligación de supervisión y 
• Que para la gestión de licencia de uso de imágenes no hay un procedimiento determinado donde se establezcan objetivo, roles, responsabilidades y controles. 
• Que existen distintas fuentes de información entre áreas de la entidad respecto a bases datos sobre licencias de uso de imagen. </t>
  </si>
  <si>
    <t>Debido a:
*Desconocimiento y/o ausencia de acompañamiento en la identificación de necesidades de la documentación del proceso</t>
  </si>
  <si>
    <t>Elaborar documento (procedimiento, o guía, o manual o lineamiento, según se considere pertinente) que describa la gestión de licencias de uso atendiendo las previsiones señaladas desde el manual de contratación de Capital</t>
  </si>
  <si>
    <t>Procedimiento, o guía, o manual o lineamiento creado</t>
  </si>
  <si>
    <t>Coordinación de Programación 
Coordinación Jurídica y Contractual</t>
  </si>
  <si>
    <t>Director Operativo
Secretaria General</t>
  </si>
  <si>
    <t>Coordinador de Programación
Coordinadora Jurídica</t>
  </si>
  <si>
    <t>11.5</t>
  </si>
  <si>
    <t xml:space="preserve">No se evidenció que se adelantaran las medidas correctivas, respecto a los Memorandos de recomendaciones realizados por la Revisoría fiscal del Canal, sobre el control interno contable de la vigencia 2019 (Memorandos del 10/11/2019 y 13/03/2020). </t>
  </si>
  <si>
    <t xml:space="preserve">Generar actas de las actividades realizadas de las observaciones de la Revisoría Fiscal. </t>
  </si>
  <si>
    <t xml:space="preserve">Generar actas donde se evidencie el cumplimiento de las observaciones dejadas de la Revisoría Fiscal con sus respectivos soportes. </t>
  </si>
  <si>
    <t xml:space="preserve"> Actas de cumplimiento/ Memorandos de auditoría</t>
  </si>
  <si>
    <t xml:space="preserve">Profesional de Contabilidad </t>
  </si>
  <si>
    <t>11.6</t>
  </si>
  <si>
    <t>Dificultades para realizar seguimiento a la radicación, devolución, trámite y giro de órdenes de pago, debido a la falta de un sistema o herramienta única que permita verificar la trazabilidad de los radicados del procedimiento LIQUIDACIÓN ÓRDENES DE PAGO, código AGFF-PD-010.</t>
  </si>
  <si>
    <t>No se cuenta con un sistema que genere un único número dado que el aplicativo con el que se cuenta no lo permite. (El número de radicado y el número de OP son diferentes pero aún así se puede verificar la trazabilidad de la operación)</t>
  </si>
  <si>
    <t xml:space="preserve">1. Realizar mesas de trabajo con el área de sistemas para la implementación de un aplicativo para que permita el seguimiento y la trazabilidad de la operación de una orden de pago. 
2. Implementar el aplicativo. </t>
  </si>
  <si>
    <t>Mesas de trabajo realizadas / Mesas de Trabajo Programados</t>
  </si>
  <si>
    <t>Subdirección Financiera
Subdirección Administrativa</t>
  </si>
  <si>
    <t xml:space="preserve">Subdirector Financiero
Subdirector Administrativo </t>
  </si>
  <si>
    <t xml:space="preserve">Profesional de Contabilidad 
Profesional de Sistemas </t>
  </si>
  <si>
    <t>11.7</t>
  </si>
  <si>
    <t>Debilidades en el establecimiento de la firma digital o electrónica, para los documentos soporte de pago, del procedimiento AGFF-PD-010 LIQUIDACIÓN ÓRDENES DE PAGO.</t>
  </si>
  <si>
    <t xml:space="preserve">Debido a la emergencia sanitaria, se generó la firma digital para aprobar los pagos emitidos por la entidad. </t>
  </si>
  <si>
    <t xml:space="preserve">Actualizar el procedimiento AGFF-PD-010 LIQUIDACION DE ORDENES DE PAGO con la terminología adecuada y la normatividad aplicable. </t>
  </si>
  <si>
    <t xml:space="preserve">No. De procedimientos actualizados </t>
  </si>
  <si>
    <t>11.8</t>
  </si>
  <si>
    <t>Debilidad en cumplimiento al Principio de Asociación, establecido en el Marco normativo aplicable a la entidad, al evidenciar que, no existe una metodología para el establecimiento de costos en el Canal.</t>
  </si>
  <si>
    <t>No se tiene el Instructivo de costos actualizado. AGFF-CO-IN-003</t>
  </si>
  <si>
    <t>Actualizar el procedimiento AGFF-CO-IN.003</t>
  </si>
  <si>
    <t>11.9</t>
  </si>
  <si>
    <t>Incumplimiento frente al reporte de información financiera con fines de consolidación y análisis y a los lineamientos para la gestión de operaciones recíprocas en el Distrito Capital.</t>
  </si>
  <si>
    <t xml:space="preserve">No se diligenciaron las observaciones de las diferencias presentadas en las operaciones reciprocas trimestrales dentro de las fechas de apertura del sistema. </t>
  </si>
  <si>
    <t xml:space="preserve">Diligenciar las observaciones a que haya lugar de las diferencias presentadas dentro de los 15 días posterior a la recepción del correo de la Secretaria de Hacienda Distrital de la apertura del sistemas para tal fin. </t>
  </si>
  <si>
    <t>No. trimestres con observaciones diligenciadas/3</t>
  </si>
  <si>
    <t>11.10</t>
  </si>
  <si>
    <t>Debilidades en el procedimiento ELABORACIÓN DEL PAC, en cuanto a: 
a) Normatividad o sustento legal de lineamientos y
b) Diferencias entre lo estandarizado y las actividades que se realizan</t>
  </si>
  <si>
    <t xml:space="preserve">No se encuentra actualizado el procedimiento AGFF-PP-PD-019 </t>
  </si>
  <si>
    <t xml:space="preserve">Ajustar el procedimiento AGFF-PP-PD-019 de acuerdo a la elaboración del PAC de acuerdo a los insumos y sus componentes. </t>
  </si>
  <si>
    <t>Profesional de Presupuesto</t>
  </si>
  <si>
    <t>11.11</t>
  </si>
  <si>
    <t>Debilidades en el diseño y ejecución de controles, de conformidad con la Guía para la administración del riesgo y el diseño de controles en entidades públicas - DAFP, versión 4 de octubre de 2018, para los procedimientos:
a) Constitución de cuentas por pagar y liberación de saldos, código AGFF-PP-PD-015.
b) Elaboración de facturas, código AGFF-FA-PD-014 versión 14 del 18/11/2019.</t>
  </si>
  <si>
    <t>No se tiene identificado los controles en los procedimientos AGFF-PP-PD-015 y AGFF-FA-PD-014</t>
  </si>
  <si>
    <t xml:space="preserve">Actualizar el procedimientos ajustando los controles establecidos. </t>
  </si>
  <si>
    <t xml:space="preserve">Profesional de Presupuesto - Profesional de Facturación y Cartera </t>
  </si>
  <si>
    <t>11.12</t>
  </si>
  <si>
    <t>No se evidencia articulación del procedimiento Elaboración de facturas, código AGFF-FA-PD-014 versión 14 del 18/11/2019, con el de Gestiones Jurídicas de Cobro, Manejo de Cartera y el de Estados Financieros, cuando no se cuenta con el reconocimiento contable de la cuenta por cobrar a los clientes.</t>
  </si>
  <si>
    <t>Gestión Financiera y Facturación (Apoyo)
Gestión Jurídica y Contractual (Apoyo)</t>
  </si>
  <si>
    <t>No se tiene articulado con el área Jurídica, Cartera y Contabilidad el procedimiento AGFF-FA-PD-014</t>
  </si>
  <si>
    <t xml:space="preserve">Actualizar el  procedimiento jurídico y de elaboración de facturación incluyendo el reconocimiento contable de las cuentas por cobrar a los clientes. </t>
  </si>
  <si>
    <t>No. De procedimientos actualizados/4</t>
  </si>
  <si>
    <t xml:space="preserve">Subdirector Financiero/ Secretaria General </t>
  </si>
  <si>
    <t xml:space="preserve">Profesional de Facturación y Cartera / Secretaria General </t>
  </si>
  <si>
    <t>11.13</t>
  </si>
  <si>
    <t>No se evidencia dentro del procedimiento Elaboración de facturas código AGFF-FA-PD-014 versión 14 del 18/11/2019, ni en la Política Financiera del Canal (Código AGFF-PO -001, versión 6 del 30/12/2019), el establecimiento de lineamiento frente a inconvenientes de tipo tecnológico relacionados con la factura electrónica de venta.</t>
  </si>
  <si>
    <t>No se tiene actualizado el procedimiento con relación a inconvenientes de tipo tecnológico</t>
  </si>
  <si>
    <t xml:space="preserve">Actualizar el procedimiento incluyendo los parámetros a tener en cuenta por inconvenientes tecnológicos. </t>
  </si>
  <si>
    <t>Procedimiento Elaboración de facturas código AGFF-FA-PD-014, actualizado/1</t>
  </si>
  <si>
    <t>Profesional de Facturación y Cartera</t>
  </si>
  <si>
    <t>11.14</t>
  </si>
  <si>
    <t>No se observa la consolidación y la respectiva divulgación y/o publicación de los Mapas de riesgos institucional, como parte de las responsabilidades de la segunda línea de defensa (área Planeación).</t>
  </si>
  <si>
    <t>A pesar de haber adelantado la revisión de riesgos con el proceso en el primer semestre de 2020, la matriz del mismo no se encontraba disponible en la intranet para su consulta al momento de la auditoría. No obstante se aclara que la consolidada con todos los procesos se encuentra disponible en la intranet desde el mes de diciembre.</t>
  </si>
  <si>
    <t>Publicar la última versión actualizada de la matriz de riesgos del proceso.</t>
  </si>
  <si>
    <t>No. de matrices publicadas / 1</t>
  </si>
  <si>
    <t xml:space="preserve">Profesional universitario de planeación </t>
  </si>
  <si>
    <t>11.15</t>
  </si>
  <si>
    <t>Se evidenció desactualización y/o falta de complemento en el normograma de algunos documentos del proceso, así como en el uso de formatos.</t>
  </si>
  <si>
    <t xml:space="preserve">Se encuentra en proceso de actualización los procedimientos del área. </t>
  </si>
  <si>
    <t xml:space="preserve">Actualizar los procedimientos, incluyendo la normatividad vigente. </t>
  </si>
  <si>
    <t>No. De procedimientos actualizados/No de procedimientos del área</t>
  </si>
  <si>
    <t xml:space="preserve">Profesional de Facturación y Cartera, Profesional de Contabilidad, Profesional de Presupuesto, Profesional de Tesorería. </t>
  </si>
  <si>
    <t>Auditoría Dec. 371 Participación Ciudadana y Control Social.</t>
  </si>
  <si>
    <t>Al efectuar la revisión del ítem 7 “Divulgar y publicar la información” de la “Caracterización de usuarios Canal Capital”, se evidencio que, si bien el documento Estrategia de Caracterización se encuentra publicado en el botón de transparencia, se hace pertinente revisar su contenido en aras de ampliarlo, de incluir un anexo o documento adicional que presente los resultados de los ejercicios de caracterización realizados, así también se encuentra pendiente su divulgación para cumplir su propósito de utilidad de este a otras entidades.  Adicionalmente es de gran importancia que tales ejercicios, los resultados y la divulgación se desarrollen dando estricto cumplimiento a los requerimientos legales establecidos en la Ley 1266 de 2008, Ley 1581 de 2012 y otras relacionadas con la protección de datos personales para que estos gocen de plena legalidad, legitimidad y permita su utilidad.</t>
  </si>
  <si>
    <t xml:space="preserve">Se bien se ha publicado en los espacios de accesibilidad para grupos de valor internos y externos (intranet y página web), no se ha socializado a través del correo institucional su actualización, por otro lado para la vigencia 2020 la estrategia fue actualizada y complementada con un anexo que da cuenta de las fuentes de información que aportar la construcción y actualización del documento. 
No se cuenta con una validación previa acerca de la autorización de terceros para la utilización interna de la información que alimenta el documento de caracterización de usuarios. </t>
  </si>
  <si>
    <t xml:space="preserve">1. Difundir mediante boletín de comunicaciones internas el documento de caracterización de usuarios. 
2. Ajustar la publicación del documento "caracterización de usuarios" incluyendo información aclaratoria respecto a la protección de datos personales de la información plasmada en el ejercicio. </t>
  </si>
  <si>
    <t xml:space="preserve">Una (1) difusión del documento de caracterización de usuarios/1
Un (1) documento actualizado incluyendo el texto de protección de datos personales. </t>
  </si>
  <si>
    <t>Se puede evidenciar que la política hace un mayor énfasis en el fomento de la participación ciudadana sin embargo es de resaltar que el Artículo 4 del Decreto 371 de 2010 establece que los procesos de la Participación Ciudadana y Control Social en el Distrito Capital se hacen con “miras a garantizar la existencia, promoción y desarrollo de procesos de participación ciudadana, en el marco de la Constitución y la ley” razón por la cual estaría pendiente se pueda integrar las acciones, estrategias y demás pertinentes que permitan ampliar el alcance en las garantías y el desarrollo de los procesos de participación ciudadana desde un abordaje integral.</t>
  </si>
  <si>
    <t xml:space="preserve">La política de participación ciudadana de la entidad no cuenta con un plan de acción definido que permita su implementación y subsecuente impacto en la ciudadanía. </t>
  </si>
  <si>
    <t>1. Definir un plan de acción para la implementación de la política durante las vigencias restantes del cuatrienio de manera articulada con el PFI y el Plan de Acción Institucional</t>
  </si>
  <si>
    <t xml:space="preserve">Un (1) Plan de acción de implementación de la política diseñado. 
</t>
  </si>
  <si>
    <t>Una vez revisada la política es de resaltar la estructuración conceptual organizativa y de la misma, sin embargo, se alerta una posible debilidad respecto de la ruta metodológica para su implementación, que establezca las metas semestrales, anuales de cierta manera, impide realizar un proceso de monitoreo, seguimiento y evaluación a la implementación de la política.</t>
  </si>
  <si>
    <t>Al revisar el contenido del video clip de la categoría de información “2. Información de interés” numeral 2.8. Información para niños y jóvenes se evidencia que en algunas secciones del video aparece el logo institucional desactualizado.</t>
  </si>
  <si>
    <t>Debido a:
*Cambios de administración
*Deficiencia en los periodos de revisión de la información publicada en la página web</t>
  </si>
  <si>
    <t>Gestionar la actualización del contenido alojado en la página web referente a información para niños y jóvenes</t>
  </si>
  <si>
    <t>Un contenido actualizado y publicado en página web</t>
  </si>
  <si>
    <t>Líder de cultura ciudadanía y educación y equipo de Autopromos</t>
  </si>
  <si>
    <t>Auditorìa Dec. 371 Participaciòn Ciudadana y Control Social.</t>
  </si>
  <si>
    <t>Contratista responsable de comunicaciones internas</t>
  </si>
  <si>
    <t>En el botón de transparencia sección “7. Control” al acceder al enlace del Numeral 7.5 Información para población vulnerable se identificó debilidad en cuanto a que se encuentra pendiente la inclusión de información tanto en la parrilla, programas, proyectos y demás relacionados con dicha la población en condición de vulnerabilidad en concordancia con lo establecido en la Resolución 3564 de 2015 y su Anexo 1 numeral 7.5.</t>
  </si>
  <si>
    <t>El canal no ha contemplado la incorporación de información para población vulnerable en la página web institucional.</t>
  </si>
  <si>
    <t xml:space="preserve">Definir el tipo de información que aplique de la entidad en este punto y hacer la actualización pertinente en la página web de la entidad.
</t>
  </si>
  <si>
    <t xml:space="preserve">Una (1) publicación de información realizada según los resultados obtenidos tras el análisis correspondiente </t>
  </si>
  <si>
    <t>En el botón de transparencia sección “7. Control” al acceder al enlace del Numeral 7.6 se evidencio desactualización de la información relacionada con los procesos judiciales, lo anterior teniendo en cuenta que los procesos relacionados en el cuadro publicado corresponden a la vigencia 2016 y de acuerdo a lo indicado en la Resolución 3654 de 2015 emitida por MinTIC.</t>
  </si>
  <si>
    <t>Desconocimiento de las actividades y/o procesos que deben ser publicados y actualizados en la página web del Canal.</t>
  </si>
  <si>
    <t xml:space="preserve">Actualizar la información de los procesos judiciales en la sección correspondiente del botón de transparencia y acceso a la información pública </t>
  </si>
  <si>
    <t>Publicaciones realizadas en el botón de transparencia /2</t>
  </si>
  <si>
    <t xml:space="preserve">Secretaria General </t>
  </si>
  <si>
    <t xml:space="preserve">Profesional universitario del área jurídica </t>
  </si>
  <si>
    <t>En lo concerniente al numeral 3 del Artículo 4 del Decreto 371 de 2010 y con base en la revisión de la información se identificaron debilidades en los ítems ya que no se relacionan los elementos generales del MURC que se han priorizado e incorporado en la actualización y consolidación del documento Red estrategia de rendición de cuentas, por lo cual se identifica la necesidad de robustecer, actualizar fortalecer y consolidar la ERdC.</t>
  </si>
  <si>
    <t xml:space="preserve">La estrategia de rendición de cuentas de la entidad no incorpora correctamente los elementos priorizados y viables del MURC en razón de la naturaleza jurídica de la entidad. </t>
  </si>
  <si>
    <t xml:space="preserve">1. Realizar la actualización 2021 de la estrategia de rendición de cuentas institucional de acuerdo con los lineamientos del MURC teniendo en cuenta  las particularidades, excepcionalidades y demás aspectos propios de la entidad. </t>
  </si>
  <si>
    <t>Estrategia de Rendición de Cuentas actualizada para vigencia 2021</t>
  </si>
  <si>
    <t>En lo concerniente al numeral 4 del Artículo 4 del Decreto 371 de 2010 se evidencia que al periodo de revisión objeto de la presente auditoria Canal Capital “no ha promovido la consolidación de veedurías ciudadanas u otras redes de control que puedan ejercer control social sobre el desarrollo de sus proyectos, así como tampoco se ha efectuado solicitud de acompañamiento a ninguno de los entes de control durante el desarrollo de sus convocatorias”, aspecto que fue indicado en el seguimiento efectuado en la vigencia inmediatamente anterior (2019). Queda supeditado a consulta a realiza a Veeduría Distrital en cuanto a alcance y gestión cumplimiento de lo consagrado en el numeral 4 del artículo 4 del Decreto 371 de 2010.</t>
  </si>
  <si>
    <t xml:space="preserve">No ha claridad en la forma como se debe aplicar lo establecido en el numeral 4 del Artículo 4 del Decreto 371 de 2010 </t>
  </si>
  <si>
    <t xml:space="preserve">Solicitar concepto a la Veeduría Distrital frente a la aplicación del numeral 4 del Artículo 4 del Decreto 371 de 2010 </t>
  </si>
  <si>
    <t>Una solicitud remitida a la Veeduría Distrital / 1</t>
  </si>
  <si>
    <t xml:space="preserve">Contratista Profesional Oficina de Control Interno / Jefe Oficina de Control Interno </t>
  </si>
  <si>
    <t>Al realizar la revisión en el marco de la divulgación de la información y en particular del informe RdC Canal Capital 2020, se identificaron debilidades en la definición o adecuación de la estructura propia a tener en cuenta en la elaboración, presentación y divulgación del Informe de RdC descritos en el numeral 11.3.6. del presente informe.</t>
  </si>
  <si>
    <t xml:space="preserve">El informe de rendición de cuentas no cuenta con todos los elementos de la estructura general descrita en el MURC, teniendo en cuenta la naturaleza jurídica de la entidad y la normativa aplicable a la misma en la materia. </t>
  </si>
  <si>
    <t xml:space="preserve">1. Estructurar el informe de Rendición de Cuentas 2021 incorporando temáticas asociadas a los aportes a la construcción de paz y un capítulo de conclusiones. </t>
  </si>
  <si>
    <t>Un (1) informe de rendición de cuentas con apartado de aportes a construcción de paz y conclusiones.</t>
  </si>
  <si>
    <t>Auditoria gestión contractual decreto 371 de 2010</t>
  </si>
  <si>
    <t xml:space="preserve">Se encontraron las siguientes debilidades en la gestión contractual: 
• Vacío normativo en el manual de contratación frente al fenómeno contractual de “subcontratación” 
• Falta de constancia en la publicación de los contratos durante 2019 en SECOP.
• Indebida gestión de los riegos contractuales al no cumplir con uno de los principios de la gestión del riesgo y lineamiento consignado en el manual publicado por Colombia Compra Eficiente. 
• No se garantiza el compromiso de lucha anticorrupción en los contratos seleccionados bajo la modalidad de contratación directa. 
</t>
  </si>
  <si>
    <t>1. Desactualización del Manual de contratación, supervisión e interventoría en relación con la figura de la subcontratación.
2. Falta de socialización de la aplicación de la Ley de Transparencia en relación con la evidencia de la publicación de los contratos en la página web institucional.
3. Error corregido desde agosto de 2020, en el que se precisó dicho riesgo en la matriz, en el sentido de asignarlo a la entidad contratante.
4. Confianza por parte del área en que las obligaciones pactadas en el contrato se consideran mecanismos idóneos para mitigar y evitar los riesgos asociados al negocio jurídico.</t>
  </si>
  <si>
    <t xml:space="preserve">1. Modificar el Manual de contratación, supervisión e interventoría
2. Revisar y ajustar, de ser necesario, la matriz de riesgo para cada tipología contractual
3. Incluir la cláusula de lucha anticorrupción.
</t>
  </si>
  <si>
    <t>Actividades realizadas / Actividades programadas</t>
  </si>
  <si>
    <t>Asesora Jurídica</t>
  </si>
  <si>
    <t>Se encontró debilidades en la gestión contractual del canal durante las vigencias 2019 y 2020, por cuanto se evidencio: 
* Oportunidades de mejora en el conocimiento del manual de contratación y en las causales de contratación directa establecidas, tal como se mostró en los contratos 503 de 2019, 879 de 2019 y 363 a 366 de 2020.
* Circunstancias contrarias al manual de contratación en la elaboración de los documentos precontractuales, como se evidenció en el contrato 671 de 2019.
* Fundamentación normativa con leyes extranjeras y no aplicable a la Entidad como se observó en el contrato 941 de 2019</t>
  </si>
  <si>
    <t>1. Errores en la aplicación de las causales de contratación
2. Los documentos, para la época, eran suscritos en la Coordinación Jurídica en presencia del abogado estructurador por lo que se entendían elaborados en la Coordinación.
3. Creencia errada de que las normas extranjeras sobre derechos de autor se extienden a asuntos en el país</t>
  </si>
  <si>
    <t>Capacitar al equipo de abogados en las causales de contratación, en la elaboración de documentos precontractuales y en actividades relacionadas con el derecho comparado</t>
  </si>
  <si>
    <t>1 capacitación</t>
  </si>
  <si>
    <t>Asesor Jurídico</t>
  </si>
  <si>
    <t>Se evidencio debilidades en la determinación del presupuesto oficial del contrato 218 de 2019 al no cumplir los criterios del numeral 4.1.2.1.1 y causal J de contratación directa del manual de contratación versión 05.</t>
  </si>
  <si>
    <t>Para la celebración del contrato objeto de observación, la entidad consideró que se trataba de la renovación de un contrato inicial respecto del cual se había surtido el análisis previo respectivo relativo al presupuesto.</t>
  </si>
  <si>
    <t>Capacitar a las áreas en la elaboración de los documentos precontractuales</t>
  </si>
  <si>
    <t>No se evidencio que en los contratos 503 y 671 de 2019, y los contratos 363 a 366 de 2020 los documentos previos de la contratación hayan sido elaborados de acuerdo a las reglas del manual de contratación.</t>
  </si>
  <si>
    <t>Los documentos previos, para la época, eran suscritos en la Coordinación Jurídica en presencia del abogado estructurador por lo que se entendían elaborados en el área.</t>
  </si>
  <si>
    <t>Capacitar a las área del Canal en la elaboración de los estudios previos de acuerdo con la versión vigente del Manual de contratación vigente en 2021</t>
  </si>
  <si>
    <t>Se encontró que en el contrato 144 de 2020 se designó la función de supervisión a un  trabajador oficial que no cuenta con el perfil técnico necesario conforme a las funciones del cargo según la resolución 110 de 2018 de Canal Capital por la cual se modificó el manual de funciones</t>
  </si>
  <si>
    <t>El área encargada, por el conocimiento técnico que tiene sobre los contratos a su cargo, indicó en los estudios previos quién debía ser la supervisora y la ordenadora del gasto confirmó y materializó dicha asignación.</t>
  </si>
  <si>
    <t>Capacitar a las áreas del Canal en relación con la asignación de supervisores para las contrataciones  solicitadas a la Coordinación Jurídica</t>
  </si>
  <si>
    <t>Se encontró debilidad en el seguimiento de los contratos 363 a 366 de 2020 toda vez que no se cumplió con lo ordenado el literal “K” del numeral 7.5.2 del manual de contratación al no desarrollar el balance financiero de cada contrato</t>
  </si>
  <si>
    <t>Desconocimiento del Manual en materia de supervisión</t>
  </si>
  <si>
    <t>Capacitar a los supervisores en materia de seguimiento a la ejecución de los contratos</t>
  </si>
  <si>
    <t>Auditoría Proyecto 7505</t>
  </si>
  <si>
    <t>Se evidenció una inconsistencia en la información correspondiente al objetivo específico No. 2 respecto del producto y actividades establecidas al mismo, las cuales si bien contemplan el diseño e implementación del plan de renovación tecnológica para la creación y cocreación de contenidos multiplataforma estas no tendrían una relación con el objetivo específico No. 2 el cual busca “Contribuir con el progreso social en términos de calidad de vida, desarrollo humano y convivencia social” y a su vez podría tener mayor relación con el específico No. 3 el cual busca “Fortalecer la infraestructura tecnológica de Canal Capital para estar acorde con la demanda de contenidos que se requieren para alimentar las diversas plataformas de emisión audiovisual”. Con base en lo anterior se identifica una debilidad en el proceso de formulación del proyecto en cuanto a la relación y correlación entre objetivos, productos y actividades lo cual podría ocasionar confusiones y falta de claridad al momento de la ejecución, el seguimiento y evaluación del mismo.</t>
  </si>
  <si>
    <t>La articulación de los objetivos, productos y actividades se evidencia mediante el ejercicio metodológico de cadena de valor bajo el cual se realizó la formulación del proyecto de inversión en la plataforma web MGA.</t>
  </si>
  <si>
    <t>Elaborar un documento descriptivo del proyecto de inversión que presente de manera clara y resumida los objetivos, productos, actividades, así como la correlación y articulación de los mismos y permita dar mayor claridad a la articulación de los elementos de formulación del proyecto con la estrategia vigente de Capital (objetivos, productos y actividades).
Actualizar el procedimiento asociado a la formulación de los proyectos de inversión.</t>
  </si>
  <si>
    <t>% de avance en la formulación del documento / 2</t>
  </si>
  <si>
    <t>Profesional Universitario de Producción
Profesional Universitario de Planeación</t>
  </si>
  <si>
    <t>Al realizar la revisión y al comparar los valores asignados para cada periodo según el reporte SEGPLAN con lo indicado tanto en el formato MGA como la ficha EBI del proyecto 7505, se evidenciaron diferencias en el periodo 0, 1 y 4 por un valor total de aproximadamente $3.085 millones de pesos por encima del valor inicialmente previsto para este proyecto estratégico, situación que resalta la debilidad reseñada en la observación 1 y adicionalmente podría de alguna manera representar sobrecostos  en dado caso que solo se incrementase el valor inicial del presupuesto y las metas se mantuviesen iguales.</t>
  </si>
  <si>
    <t>Por falta de actualización de la información presupuestal del proyecto, de acuerdo con las fechas definidas para el mismo, puedes presentarse inconsistencias entre lo registrado en las fichas EBI del proyecto, el SEGPLAN  y el registro en MGA (Entendiendo que este último refleja el valor de formulación inicial y los ajustes se realizan en la plataforma SUIFP).</t>
  </si>
  <si>
    <t>Actualizar y publicar trimestralmente las fichas EBI del proyecto de inversión, manteniendo alineados los valores de ejecución presupuestal entre los instrumentos de reporte (SUIFP y SEGPLAN).
Implementar y aplicar el formato de revisión y actualización de la información para el reporte en SEGPLAN.</t>
  </si>
  <si>
    <t>Fichas EBI actualizadas trimestralmente / 4
Instrumento de reporte aplicado trimestralmente / 4</t>
  </si>
  <si>
    <t>Asesora de Planeación</t>
  </si>
  <si>
    <t>Al revisar la magnitud de alcance de las metas por periodo, se identificaron posibles deficiencias de proporcionalidad entre los recursos programados frente al % de participación respecto a la magnitud prevista para cada periodo, por ejemplo los periodos 2, 3 y 4 de la meta “(S) 5 Desarrollar 4 estrategias de cocreación de contenido convergente” muestra que los valores reportados en SEGPLAN se encuentran considerablemente por debajo del margen de proporcionalidad respecto de la magnitud de alcance de la meta para cada periodo.</t>
  </si>
  <si>
    <t>Los criterios de proporcionalidad en la ejecución del proyecto de inversión no son claros y están sujetos a los planes de inversiones definidos cada vigencia desde la dirección operativa y las dinámicas de producción de los contenidos.</t>
  </si>
  <si>
    <t>Elaborar un documento descriptivo del proyecto de inversión que permita dar mayor claridad a la articulación de los elementos de formulación y permita llevar un control de cambios de acuerdo con la dinámica de asignación de recursos del FUTIC.</t>
  </si>
  <si>
    <t>% de avance en la formulación del documento / 1</t>
  </si>
  <si>
    <t>Una vez efectuada la revisión de la información antes relacionada es de resaltar que se encontró que, si bien tanto los archivos en formato EXCEL y PDF se presenta información detallada del cumplimiento de las obligaciones establecidas en las Resoluciones antes comentadas, sin embargo, esta información no da cuenta detallada del cumplimiento de las metas específicas previstas en proyecto 7505</t>
  </si>
  <si>
    <t>La Dirección Operativa cuenta con información sobre la ejecución del proyecto de inversión; no obstante, los soportes que se reportan en los seguimientos del proyecto no cuentan con el nivel de detalle adecuado.</t>
  </si>
  <si>
    <t>Elaborar un mecanismo de seguimiento y reporte de acciones y avances del proyecto, con el detalle requerido para cada meta.</t>
  </si>
  <si>
    <t>% de avance en la elaboración del mecanismo de reporte / 1</t>
  </si>
  <si>
    <t>Se evidenció diferencias en el uso de indicadores, unidades de medida y magnitudes de medida de los conceptos de "contenidos convergentes”  y “Capítulos” situación que podría ocasionar dificultades al momento de revisar la información del proyecto y verificar su adecuado cumplimento.</t>
  </si>
  <si>
    <t>La definición y formulación de los indicadores, unidades de medida y magnitudes para el proyecto de inversión se toman del banco de productos de la metodología general ajustada - MGA del nivel nacional. En este sentido, los mencionados no están diseñados a la medida de las entidades, por lo que su asociación es lo más aproximada posible a los lineamientos de Capital.</t>
  </si>
  <si>
    <t xml:space="preserve">Elaborar un documento descriptivo del proyecto de inversión que permita dar mayor claridad a la articulación de los elementos de formulación del proyecto con la estrategia vigente de Capital (indicadores, unidades y magnitudes) y que incluya un glosario con los términos, definiciones y conceptos  particulares o especiales para el desarrollo del proyecto. </t>
  </si>
  <si>
    <t>Al efectuar la revisión se encontró contratos asociados a la “Meta-2” sin embargo, según la revisión efectuada al reporte SEGPLAN la meta 2 fue finalizada por lo que se identifica una debilidad relacionada con la falta de conexidad entre los contratos relacionados y su aporte al cumplimiento de la meta 2 la cual se encuentra finalizada.</t>
  </si>
  <si>
    <t>El hallazgo se da por una falla en la asignación de consecutivos de la plataforma SEGPLAN, quedando reemplazada la meta 2, por la meta 5.</t>
  </si>
  <si>
    <t>Ajustar en las bases de datos de información presupuestal el código de las metas, de acuerdo a como se encuentran en el sistema SEGPLAN.</t>
  </si>
  <si>
    <t>Ajuste a la codificación de la meta / 1</t>
  </si>
  <si>
    <t>Al efectuar la revisión de la información recibida por las áreas y la información publicada en intranet se evidenció diferencias en la información del PETI que reporta el área operativa frente al que está publicado en intranet. Adicionalmente en el PETI no se encuentra un capitulo especial que dé cuenta del plan de renovación tecnológica sus fases, cantidad de equipos y otros aspectos que permitan evaluar el cumplimiento en términos técnicos y físicos.</t>
  </si>
  <si>
    <t>A finales de 2020 se hicieron ajustes al PETI y se presentaron en sesión del CIGD. Sin embargo se debe aclarar y documentar la información de implementación del PETI de la dirección operativa para cada vigencia, en los instrumentos de reporte.</t>
  </si>
  <si>
    <t>Elaborar un documento descriptivo del proyecto de inversión que permita dar mayor claridad a la articulación de los elementos de formulación del proyecto con la estrategia vigente de Capital (PETI - fases y adquisiciones).
Elaborar un mecanismo de reporte de acciones y avances del proyecto, con el detalle requerido para cada meta.</t>
  </si>
  <si>
    <t>Profesional Universitario de Planeación
Coordinadora Técnica</t>
  </si>
  <si>
    <t>Evaluación al Sistema de Control Interno - II Semestre 2020</t>
  </si>
  <si>
    <t>1.1</t>
  </si>
  <si>
    <t xml:space="preserve">Se hace necesaria la documentación e implementación de mecanismos que permitan medir la apropiación del código de integridad al interior del Canal. </t>
  </si>
  <si>
    <t>Se tiene una encuesta. Falta definir la fecha o mes en que se debe realizar.</t>
  </si>
  <si>
    <t>1. Revisar la encuesta y de ser necesario fortalecerla.  2. Definir la fecha o mes de realización.</t>
  </si>
  <si>
    <t>4.3</t>
  </si>
  <si>
    <t xml:space="preserve">Adelantar la medición del impacto del Plan de Bienestar formulado para Capital de manera anual, tabular los resultados, realizar los análisis respectivos de los mismos y socializar los resultados a los interesados. </t>
  </si>
  <si>
    <t>No se realiza esta actividad.</t>
  </si>
  <si>
    <t>1. Realizar medición de impacto a las actividades del plan de Bienestar 2021.</t>
  </si>
  <si>
    <t>7.5</t>
  </si>
  <si>
    <t>Se hace necesario adelantar el seguimiento a las acciones definidas que permiten resolver la materialización de riesgos, reportados por los líderes de proceso y la Oficina de Control Interno bajo los lineamientos definidos en la Política de Administración del Riesgo de Capital.</t>
  </si>
  <si>
    <t>Si bien desde planeación se ha avanzado en la gestión de monitoreo de riesgos a partir de los ejercicios de autoevaluación adelantados en las vigencias 2019 y 2020, se han identificado debilidades en cuanto a seguimientos específicos asociados a la gestión de los riesgos de los diferentes procesos y la posible materialización de los mismos desde la segunda línea de defensa.</t>
  </si>
  <si>
    <t xml:space="preserve">Diseñar una herramienta para el monitoreo de los riesgos desde la segunda línea de defensa
Realizar seguimientos a los riesgos desde la segunda línea de defensa de acuerdo con lo programado por el área. </t>
  </si>
  <si>
    <t>Herramienta actualizada/1
Número de seguimientos realizados / Total de seguimientos programados *2</t>
  </si>
  <si>
    <t xml:space="preserve">Asesora de Planeación </t>
  </si>
  <si>
    <t>9.3</t>
  </si>
  <si>
    <t xml:space="preserve">Consolidar herramientas que faciliten el monitoreo de los riesgos identificados por parte de los líderes de proceso. </t>
  </si>
  <si>
    <t>9.4</t>
  </si>
  <si>
    <t xml:space="preserve">Definir herramientas que permitan la evaluación de fallas en los controles frente a su diseño y ejecución por parte de la alta dirección, así como de la evaluación de efectividad por la 1ra y 2da línea de defensa. </t>
  </si>
  <si>
    <t xml:space="preserve">Si bien desde planeación se realizan reportes de avances en materia de gestión de riesgos ante el comité de gestión y desempeño, estos se realizan de forma general y no contemplan un ejercicio previo de monitoreo. </t>
  </si>
  <si>
    <t>Presentar en dos sesiones del CIGD los resultados del monitoreo de los riesgos realizados desde la segunda línea de defensa.</t>
  </si>
  <si>
    <t>Comités de gestión y desempeño con la presentación de la temática de gestión de riesgos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</si>
</sst>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Tahoma"/>
      <family val="2"/>
    </font>
    <font>
      <b/>
      <sz val="10"/>
      <name val="Tahoma"/>
      <family val="2"/>
    </font>
    <font>
      <b/>
      <sz val="9"/>
      <color theme="1"/>
      <name val="Tahoma"/>
      <family val="2"/>
    </font>
    <font>
      <b/>
      <sz val="12"/>
      <color theme="1"/>
      <name val="Tahoma"/>
      <family val="2"/>
    </font>
    <font>
      <sz val="11"/>
      <color theme="1"/>
      <name val="Tahoma"/>
      <family val="2"/>
    </font>
    <font>
      <sz val="9"/>
      <color theme="1"/>
      <name val="Tahoma"/>
      <family val="2"/>
    </font>
    <font>
      <sz val="8"/>
      <name val="Tahoma"/>
      <family val="2"/>
    </font>
    <font>
      <b/>
      <sz val="9"/>
      <color theme="0"/>
      <name val="Tahoma"/>
      <family val="2"/>
    </font>
    <font>
      <b/>
      <sz val="10"/>
      <color theme="1"/>
      <name val="Tahoma"/>
      <family val="2"/>
    </font>
    <font>
      <sz val="10"/>
      <color theme="1"/>
      <name val="Tahoma"/>
      <family val="2"/>
    </font>
    <font>
      <b/>
      <sz val="10"/>
      <color theme="0"/>
      <name val="Tahoma"/>
      <family val="2"/>
    </font>
    <font>
      <sz val="9"/>
      <name val="Tahoma"/>
      <family val="2"/>
    </font>
    <font>
      <sz val="9"/>
      <color rgb="FF000000"/>
      <name val="Tahoma"/>
      <family val="2"/>
    </font>
    <font>
      <sz val="9"/>
      <color indexed="8"/>
      <name val="Tahoma"/>
      <family val="2"/>
    </font>
    <font>
      <b/>
      <sz val="9"/>
      <name val="Tahoma"/>
      <family val="2"/>
    </font>
    <font>
      <b/>
      <sz val="9"/>
      <color rgb="FF000000"/>
      <name val="Tahoma"/>
      <family val="2"/>
    </font>
    <font>
      <sz val="9"/>
      <color rgb="FFFF0000"/>
      <name val="Tahoma"/>
      <family val="2"/>
    </font>
  </fonts>
  <fills count="19">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249977111117893"/>
        <bgColor indexed="64"/>
      </patternFill>
    </fill>
    <fill>
      <patternFill patternType="solid">
        <fgColor rgb="FFFFC000"/>
        <bgColor indexed="64"/>
      </patternFill>
    </fill>
    <fill>
      <patternFill patternType="solid">
        <fgColor theme="0" tint="-0.34998626667073579"/>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0"/>
        <bgColor theme="0"/>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theme="1" tint="0.499984740745262"/>
      </bottom>
      <diagonal/>
    </border>
    <border>
      <left style="medium">
        <color indexed="64"/>
      </left>
      <right/>
      <top style="medium">
        <color indexed="64"/>
      </top>
      <bottom/>
      <diagonal/>
    </border>
    <border>
      <left/>
      <right/>
      <top style="medium">
        <color indexed="64"/>
      </top>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medium">
        <color indexed="64"/>
      </right>
      <top style="medium">
        <color indexed="64"/>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bottom style="medium">
        <color indexed="64"/>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361">
    <xf numFmtId="0" fontId="0" fillId="0" borderId="0" xfId="0"/>
    <xf numFmtId="0" fontId="4" fillId="0" borderId="0" xfId="2" applyFont="1" applyBorder="1" applyAlignment="1">
      <alignment vertical="center"/>
    </xf>
    <xf numFmtId="0" fontId="2" fillId="0" borderId="0" xfId="2" applyAlignment="1">
      <alignment vertical="center"/>
    </xf>
    <xf numFmtId="0" fontId="0" fillId="0" borderId="0" xfId="0" applyAlignment="1">
      <alignment vertical="center"/>
    </xf>
    <xf numFmtId="0" fontId="3" fillId="0" borderId="0" xfId="2" applyFont="1" applyFill="1" applyBorder="1" applyAlignment="1">
      <alignment vertical="center"/>
    </xf>
    <xf numFmtId="0" fontId="3" fillId="0" borderId="0" xfId="2" applyFont="1" applyBorder="1" applyAlignment="1">
      <alignment vertical="center"/>
    </xf>
    <xf numFmtId="0" fontId="3" fillId="4" borderId="0" xfId="2" applyFont="1" applyFill="1" applyBorder="1" applyAlignment="1">
      <alignment vertical="center"/>
    </xf>
    <xf numFmtId="0" fontId="3" fillId="2" borderId="0" xfId="2" applyFont="1" applyFill="1" applyBorder="1" applyAlignment="1">
      <alignment vertical="center"/>
    </xf>
    <xf numFmtId="9" fontId="3" fillId="0" borderId="0" xfId="2" applyNumberFormat="1" applyFont="1" applyBorder="1" applyAlignment="1">
      <alignment vertical="center"/>
    </xf>
    <xf numFmtId="0" fontId="3" fillId="7" borderId="0" xfId="2" applyFont="1" applyFill="1" applyBorder="1" applyAlignment="1">
      <alignment vertical="center"/>
    </xf>
    <xf numFmtId="0" fontId="3" fillId="11" borderId="0" xfId="2" applyFont="1" applyFill="1" applyBorder="1" applyAlignment="1">
      <alignment vertical="center"/>
    </xf>
    <xf numFmtId="0" fontId="3" fillId="10" borderId="0" xfId="2" applyFont="1" applyFill="1" applyBorder="1" applyAlignment="1">
      <alignment vertical="center"/>
    </xf>
    <xf numFmtId="0" fontId="3" fillId="5" borderId="0" xfId="2" applyFont="1" applyFill="1" applyBorder="1" applyAlignment="1">
      <alignment vertical="center"/>
    </xf>
    <xf numFmtId="0" fontId="3" fillId="9" borderId="0" xfId="2" applyFont="1" applyFill="1" applyBorder="1" applyAlignment="1">
      <alignment vertical="center"/>
    </xf>
    <xf numFmtId="0" fontId="3" fillId="8" borderId="0" xfId="2" applyFont="1" applyFill="1" applyBorder="1" applyAlignment="1">
      <alignment vertical="center"/>
    </xf>
    <xf numFmtId="0" fontId="3" fillId="13" borderId="0" xfId="2" applyFont="1" applyFill="1" applyBorder="1" applyAlignment="1">
      <alignment vertical="center"/>
    </xf>
    <xf numFmtId="0" fontId="3" fillId="12" borderId="0" xfId="2" applyFont="1" applyFill="1" applyBorder="1" applyAlignment="1">
      <alignment vertical="center"/>
    </xf>
    <xf numFmtId="0" fontId="4" fillId="0" borderId="0" xfId="2" applyFont="1" applyFill="1" applyBorder="1" applyAlignment="1">
      <alignment vertical="center"/>
    </xf>
    <xf numFmtId="0" fontId="2" fillId="0" borderId="0" xfId="2" applyFill="1" applyAlignment="1">
      <alignment vertical="center"/>
    </xf>
    <xf numFmtId="0" fontId="0" fillId="0" borderId="0" xfId="0" applyFill="1" applyAlignment="1">
      <alignment vertical="center"/>
    </xf>
    <xf numFmtId="0" fontId="9" fillId="0" borderId="0" xfId="0" applyFont="1"/>
    <xf numFmtId="0" fontId="9" fillId="0" borderId="0" xfId="0" applyFont="1" applyBorder="1" applyAlignment="1" applyProtection="1">
      <protection locked="0" hidden="1"/>
    </xf>
    <xf numFmtId="0" fontId="10" fillId="0" borderId="0" xfId="0" applyFont="1"/>
    <xf numFmtId="0" fontId="7" fillId="6" borderId="19" xfId="0" applyFont="1" applyFill="1" applyBorder="1" applyAlignment="1" applyProtection="1">
      <alignment horizontal="center" vertical="center" wrapText="1"/>
      <protection locked="0" hidden="1"/>
    </xf>
    <xf numFmtId="0" fontId="7" fillId="6" borderId="20" xfId="0" applyFont="1" applyFill="1" applyBorder="1" applyAlignment="1" applyProtection="1">
      <alignment horizontal="center" vertical="center" wrapText="1"/>
      <protection locked="0" hidden="1"/>
    </xf>
    <xf numFmtId="0" fontId="10" fillId="0" borderId="16" xfId="0" applyFont="1" applyBorder="1" applyAlignment="1" applyProtection="1">
      <alignment horizontal="center" vertical="center" wrapText="1"/>
      <protection locked="0" hidden="1"/>
    </xf>
    <xf numFmtId="15" fontId="10" fillId="0" borderId="16" xfId="0" applyNumberFormat="1" applyFont="1" applyBorder="1" applyAlignment="1" applyProtection="1">
      <alignment horizontal="center" vertical="center" wrapText="1"/>
      <protection locked="0" hidden="1"/>
    </xf>
    <xf numFmtId="0" fontId="10" fillId="0" borderId="16" xfId="0" applyFont="1" applyBorder="1" applyAlignment="1" applyProtection="1">
      <alignment horizontal="justify" vertical="center" wrapText="1"/>
      <protection locked="0" hidden="1"/>
    </xf>
    <xf numFmtId="164" fontId="10" fillId="0" borderId="16" xfId="1" applyNumberFormat="1" applyFont="1" applyBorder="1" applyAlignment="1" applyProtection="1">
      <alignment horizontal="center" vertical="center" wrapText="1"/>
      <protection locked="0" hidden="1"/>
    </xf>
    <xf numFmtId="0" fontId="10" fillId="0" borderId="1" xfId="0" applyFont="1" applyBorder="1" applyAlignment="1" applyProtection="1">
      <alignment horizontal="center" vertical="center" wrapText="1"/>
      <protection locked="0" hidden="1"/>
    </xf>
    <xf numFmtId="0" fontId="10" fillId="0" borderId="1" xfId="0" applyFont="1" applyBorder="1" applyAlignment="1" applyProtection="1">
      <alignment horizontal="justify" vertical="center"/>
      <protection locked="0" hidden="1"/>
    </xf>
    <xf numFmtId="0" fontId="10" fillId="0" borderId="1" xfId="0" applyFont="1" applyBorder="1" applyAlignment="1" applyProtection="1">
      <alignment horizontal="justify" vertical="center" wrapText="1"/>
      <protection locked="0" hidden="1"/>
    </xf>
    <xf numFmtId="0" fontId="9" fillId="0" borderId="0" xfId="0" applyFont="1" applyFill="1"/>
    <xf numFmtId="0" fontId="11" fillId="0" borderId="0" xfId="0" applyFont="1" applyFill="1" applyProtection="1">
      <protection locked="0"/>
    </xf>
    <xf numFmtId="0" fontId="14" fillId="0" borderId="0" xfId="0" applyFont="1" applyAlignment="1">
      <alignment horizontal="center" vertical="center"/>
    </xf>
    <xf numFmtId="0" fontId="13" fillId="0" borderId="0" xfId="0" applyFont="1" applyFill="1" applyBorder="1" applyAlignment="1" applyProtection="1">
      <alignment horizontal="center" vertical="center" wrapText="1"/>
      <protection locked="0" hidden="1"/>
    </xf>
    <xf numFmtId="0" fontId="13" fillId="0" borderId="0" xfId="0" applyFont="1" applyFill="1" applyBorder="1" applyAlignment="1" applyProtection="1">
      <alignment horizontal="left" vertical="center" wrapText="1"/>
      <protection locked="0" hidden="1"/>
    </xf>
    <xf numFmtId="0" fontId="13" fillId="0" borderId="0" xfId="0" applyFont="1" applyFill="1" applyBorder="1" applyAlignment="1" applyProtection="1">
      <alignment vertical="center" wrapText="1"/>
      <protection locked="0" hidden="1"/>
    </xf>
    <xf numFmtId="0" fontId="8" fillId="0" borderId="11" xfId="0" applyFont="1" applyFill="1" applyBorder="1" applyAlignment="1" applyProtection="1">
      <alignment horizontal="center" vertical="center" wrapText="1"/>
      <protection locked="0" hidden="1"/>
    </xf>
    <xf numFmtId="0" fontId="8" fillId="0" borderId="26" xfId="0" applyFont="1" applyFill="1" applyBorder="1" applyAlignment="1" applyProtection="1">
      <alignment horizontal="center" vertical="center" wrapText="1"/>
      <protection locked="0" hidden="1"/>
    </xf>
    <xf numFmtId="0" fontId="8" fillId="0" borderId="25" xfId="0" applyFont="1" applyFill="1" applyBorder="1" applyAlignment="1" applyProtection="1">
      <alignment horizontal="center" vertical="center" wrapText="1"/>
      <protection locked="0" hidden="1"/>
    </xf>
    <xf numFmtId="0" fontId="8" fillId="0" borderId="27" xfId="0" applyFont="1" applyFill="1" applyBorder="1" applyAlignment="1" applyProtection="1">
      <alignment horizontal="center" vertical="center" wrapText="1"/>
      <protection locked="0" hidden="1"/>
    </xf>
    <xf numFmtId="0" fontId="8" fillId="0" borderId="28" xfId="0" applyFont="1" applyFill="1" applyBorder="1" applyAlignment="1" applyProtection="1">
      <alignment horizontal="center" vertical="center" wrapText="1"/>
      <protection locked="0" hidden="1"/>
    </xf>
    <xf numFmtId="0" fontId="8" fillId="0" borderId="29" xfId="0" applyFont="1" applyFill="1" applyBorder="1" applyAlignment="1" applyProtection="1">
      <alignment horizontal="center" vertical="center" wrapText="1"/>
      <protection locked="0" hidden="1"/>
    </xf>
    <xf numFmtId="0" fontId="7" fillId="6" borderId="14" xfId="0" applyFont="1" applyFill="1" applyBorder="1" applyAlignment="1" applyProtection="1">
      <alignment horizontal="center" vertical="center" wrapText="1"/>
      <protection locked="0" hidden="1"/>
    </xf>
    <xf numFmtId="0" fontId="7" fillId="6" borderId="17" xfId="0" applyFont="1" applyFill="1" applyBorder="1" applyAlignment="1" applyProtection="1">
      <alignment horizontal="center" vertical="center" wrapText="1"/>
      <protection locked="0" hidden="1"/>
    </xf>
    <xf numFmtId="0" fontId="7" fillId="6" borderId="14" xfId="0" applyFont="1" applyFill="1" applyBorder="1" applyAlignment="1" applyProtection="1">
      <alignment horizontal="center" vertical="center" wrapText="1"/>
    </xf>
    <xf numFmtId="0" fontId="7" fillId="6" borderId="17" xfId="0" applyFont="1" applyFill="1" applyBorder="1" applyAlignment="1" applyProtection="1">
      <alignment horizontal="center" vertical="center" wrapText="1"/>
    </xf>
    <xf numFmtId="0" fontId="12" fillId="15" borderId="51" xfId="0" applyFont="1" applyFill="1" applyBorder="1" applyAlignment="1" applyProtection="1">
      <alignment horizontal="center" vertical="center" wrapText="1"/>
      <protection locked="0" hidden="1"/>
    </xf>
    <xf numFmtId="0" fontId="12" fillId="15" borderId="22" xfId="0" applyFont="1" applyFill="1" applyBorder="1" applyAlignment="1" applyProtection="1">
      <alignment horizontal="center" vertical="center" wrapText="1"/>
      <protection locked="0" hidden="1"/>
    </xf>
    <xf numFmtId="0" fontId="12" fillId="15" borderId="23" xfId="0" applyFont="1" applyFill="1" applyBorder="1" applyAlignment="1" applyProtection="1">
      <alignment horizontal="center" vertical="center" wrapText="1"/>
      <protection locked="0" hidden="1"/>
    </xf>
    <xf numFmtId="0" fontId="8" fillId="0" borderId="12"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locked="0" hidden="1"/>
    </xf>
    <xf numFmtId="0" fontId="8" fillId="0" borderId="24" xfId="0" applyFont="1" applyFill="1" applyBorder="1" applyAlignment="1" applyProtection="1">
      <alignment horizontal="center" vertical="center" wrapText="1"/>
      <protection locked="0" hidden="1"/>
    </xf>
    <xf numFmtId="0" fontId="7" fillId="3" borderId="3" xfId="0" applyFont="1" applyFill="1" applyBorder="1" applyAlignment="1" applyProtection="1">
      <alignment horizontal="center" vertical="center" wrapText="1"/>
      <protection locked="0" hidden="1"/>
    </xf>
    <xf numFmtId="0" fontId="7" fillId="3" borderId="8" xfId="0" applyFont="1" applyFill="1" applyBorder="1" applyAlignment="1" applyProtection="1">
      <alignment horizontal="center" vertical="center" wrapText="1"/>
      <protection locked="0" hidden="1"/>
    </xf>
    <xf numFmtId="0" fontId="7" fillId="3" borderId="4" xfId="0" applyFont="1" applyFill="1" applyBorder="1" applyAlignment="1" applyProtection="1">
      <alignment horizontal="center" vertical="center" wrapText="1"/>
      <protection locked="0" hidden="1"/>
    </xf>
    <xf numFmtId="0" fontId="7" fillId="3" borderId="9" xfId="0" applyFont="1" applyFill="1" applyBorder="1" applyAlignment="1" applyProtection="1">
      <alignment horizontal="center" vertical="center" wrapText="1"/>
      <protection locked="0" hidden="1"/>
    </xf>
    <xf numFmtId="0" fontId="7" fillId="6" borderId="52" xfId="0" applyFont="1" applyFill="1" applyBorder="1" applyAlignment="1" applyProtection="1">
      <alignment horizontal="center" vertical="center" wrapText="1"/>
      <protection locked="0" hidden="1"/>
    </xf>
    <xf numFmtId="0" fontId="7" fillId="6" borderId="53" xfId="0" applyFont="1" applyFill="1" applyBorder="1" applyAlignment="1" applyProtection="1">
      <alignment horizontal="center" vertical="center" wrapText="1"/>
      <protection locked="0" hidden="1"/>
    </xf>
    <xf numFmtId="0" fontId="7" fillId="6" borderId="10" xfId="0" applyFont="1" applyFill="1" applyBorder="1" applyAlignment="1" applyProtection="1">
      <alignment horizontal="center" vertical="center"/>
      <protection locked="0" hidden="1"/>
    </xf>
    <xf numFmtId="0" fontId="7" fillId="6" borderId="13" xfId="0" applyFont="1" applyFill="1" applyBorder="1" applyAlignment="1" applyProtection="1">
      <alignment horizontal="center" vertical="center"/>
      <protection locked="0" hidden="1"/>
    </xf>
    <xf numFmtId="0" fontId="7" fillId="0" borderId="2" xfId="0" applyFont="1" applyFill="1" applyBorder="1" applyAlignment="1" applyProtection="1">
      <alignment horizontal="center" vertical="center" wrapText="1"/>
      <protection locked="0" hidden="1"/>
    </xf>
    <xf numFmtId="0" fontId="7" fillId="0" borderId="3" xfId="0" applyFont="1" applyFill="1" applyBorder="1" applyAlignment="1" applyProtection="1">
      <alignment horizontal="center" vertical="center" wrapText="1"/>
      <protection locked="0" hidden="1"/>
    </xf>
    <xf numFmtId="0" fontId="7" fillId="0" borderId="4" xfId="0" applyFont="1" applyFill="1" applyBorder="1" applyAlignment="1" applyProtection="1">
      <alignment horizontal="center" vertical="center" wrapText="1"/>
      <protection locked="0" hidden="1"/>
    </xf>
    <xf numFmtId="0" fontId="7" fillId="0" borderId="5" xfId="0" applyFont="1" applyFill="1" applyBorder="1" applyAlignment="1" applyProtection="1">
      <alignment horizontal="center" vertical="center" wrapText="1"/>
      <protection locked="0" hidden="1"/>
    </xf>
    <xf numFmtId="0" fontId="7" fillId="0" borderId="1" xfId="0" applyFont="1" applyFill="1" applyBorder="1" applyAlignment="1" applyProtection="1">
      <alignment horizontal="center" vertical="center" wrapText="1"/>
      <protection locked="0" hidden="1"/>
    </xf>
    <xf numFmtId="0" fontId="7" fillId="0" borderId="6" xfId="0" applyFont="1" applyFill="1" applyBorder="1" applyAlignment="1" applyProtection="1">
      <alignment horizontal="center" vertical="center" wrapText="1"/>
      <protection locked="0" hidden="1"/>
    </xf>
    <xf numFmtId="0" fontId="7" fillId="0" borderId="7" xfId="0" applyFont="1" applyFill="1" applyBorder="1" applyAlignment="1" applyProtection="1">
      <alignment horizontal="center" vertical="center" wrapText="1"/>
      <protection locked="0" hidden="1"/>
    </xf>
    <xf numFmtId="0" fontId="7" fillId="0" borderId="8" xfId="0" applyFont="1" applyFill="1" applyBorder="1" applyAlignment="1" applyProtection="1">
      <alignment horizontal="center" vertical="center" wrapText="1"/>
      <protection locked="0" hidden="1"/>
    </xf>
    <xf numFmtId="0" fontId="7" fillId="0" borderId="9" xfId="0" applyFont="1" applyFill="1" applyBorder="1" applyAlignment="1" applyProtection="1">
      <alignment horizontal="center" vertical="center" wrapText="1"/>
      <protection locked="0" hidden="1"/>
    </xf>
    <xf numFmtId="0" fontId="7" fillId="6" borderId="15" xfId="0" applyFont="1" applyFill="1" applyBorder="1" applyAlignment="1" applyProtection="1">
      <alignment horizontal="center" vertical="center" wrapText="1"/>
      <protection locked="0" hidden="1"/>
    </xf>
    <xf numFmtId="0" fontId="7" fillId="6" borderId="18" xfId="0" applyFont="1" applyFill="1" applyBorder="1" applyAlignment="1" applyProtection="1">
      <alignment horizontal="center" vertical="center" wrapText="1"/>
      <protection locked="0" hidden="1"/>
    </xf>
    <xf numFmtId="0" fontId="12" fillId="14" borderId="51" xfId="0" applyFont="1" applyFill="1" applyBorder="1" applyAlignment="1" applyProtection="1">
      <alignment horizontal="center" vertical="center" wrapText="1"/>
      <protection locked="0" hidden="1"/>
    </xf>
    <xf numFmtId="0" fontId="12" fillId="14" borderId="22" xfId="0" applyFont="1" applyFill="1" applyBorder="1" applyAlignment="1" applyProtection="1">
      <alignment horizontal="center" vertical="center" wrapText="1"/>
      <protection locked="0" hidden="1"/>
    </xf>
    <xf numFmtId="0" fontId="12" fillId="14" borderId="23" xfId="0" applyFont="1" applyFill="1" applyBorder="1" applyAlignment="1" applyProtection="1">
      <alignment horizontal="center" vertical="center" wrapText="1"/>
      <protection locked="0" hidden="1"/>
    </xf>
    <xf numFmtId="0" fontId="7" fillId="3" borderId="2" xfId="0" applyFont="1" applyFill="1" applyBorder="1" applyAlignment="1" applyProtection="1">
      <alignment horizontal="center" vertical="center" wrapText="1"/>
      <protection locked="0" hidden="1"/>
    </xf>
    <xf numFmtId="0" fontId="7" fillId="3" borderId="7" xfId="0" applyFont="1" applyFill="1" applyBorder="1" applyAlignment="1" applyProtection="1">
      <alignment horizontal="center" vertical="center" wrapText="1"/>
      <protection locked="0" hidden="1"/>
    </xf>
    <xf numFmtId="0" fontId="14" fillId="0" borderId="33" xfId="0" applyFont="1" applyBorder="1" applyAlignment="1">
      <alignment horizontal="left" vertical="center" wrapText="1"/>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4" fillId="0" borderId="33" xfId="0" applyFont="1" applyBorder="1" applyAlignment="1">
      <alignment horizontal="justify" vertical="center"/>
    </xf>
    <xf numFmtId="0" fontId="14" fillId="0" borderId="1" xfId="0" applyFont="1" applyBorder="1" applyAlignment="1">
      <alignment horizontal="justify" vertical="center"/>
    </xf>
    <xf numFmtId="0" fontId="14" fillId="0" borderId="6" xfId="0" applyFont="1" applyBorder="1" applyAlignment="1">
      <alignment horizontal="justify" vertical="center"/>
    </xf>
    <xf numFmtId="0" fontId="14" fillId="0" borderId="34" xfId="0" applyFont="1" applyBorder="1" applyAlignment="1">
      <alignment horizontal="justify" vertical="center"/>
    </xf>
    <xf numFmtId="0" fontId="14" fillId="0" borderId="8" xfId="0" applyFont="1" applyBorder="1" applyAlignment="1">
      <alignment horizontal="justify" vertical="center"/>
    </xf>
    <xf numFmtId="0" fontId="14" fillId="0" borderId="9" xfId="0" applyFont="1" applyBorder="1" applyAlignment="1">
      <alignment horizontal="justify" vertical="center"/>
    </xf>
    <xf numFmtId="0" fontId="13" fillId="17" borderId="25" xfId="0" applyFont="1" applyFill="1" applyBorder="1" applyAlignment="1">
      <alignment horizontal="center" vertical="center" wrapText="1"/>
    </xf>
    <xf numFmtId="0" fontId="13" fillId="17" borderId="0" xfId="0" applyFont="1" applyFill="1" applyBorder="1" applyAlignment="1">
      <alignment horizontal="center" vertical="center" wrapText="1"/>
    </xf>
    <xf numFmtId="0" fontId="13" fillId="17" borderId="28" xfId="0" applyFont="1" applyFill="1" applyBorder="1" applyAlignment="1">
      <alignment horizontal="center" vertical="center" wrapText="1"/>
    </xf>
    <xf numFmtId="0" fontId="13" fillId="17" borderId="24" xfId="0" applyFont="1" applyFill="1" applyBorder="1" applyAlignment="1">
      <alignment horizontal="center" vertical="center" wrapText="1"/>
    </xf>
    <xf numFmtId="0" fontId="14" fillId="0" borderId="0" xfId="0" applyFont="1" applyAlignment="1">
      <alignment horizontal="center" vertical="center"/>
    </xf>
    <xf numFmtId="0" fontId="14" fillId="0" borderId="5" xfId="0" applyFont="1" applyBorder="1" applyAlignment="1">
      <alignment horizontal="justify" vertical="center"/>
    </xf>
    <xf numFmtId="0" fontId="14" fillId="0" borderId="5"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xf>
    <xf numFmtId="0" fontId="6" fillId="10" borderId="44" xfId="0" applyFont="1" applyFill="1" applyBorder="1" applyAlignment="1">
      <alignment horizontal="center" vertical="center" wrapText="1"/>
    </xf>
    <xf numFmtId="0" fontId="6" fillId="10" borderId="32" xfId="0" applyFont="1" applyFill="1" applyBorder="1" applyAlignment="1">
      <alignment horizontal="center" vertical="center" wrapText="1"/>
    </xf>
    <xf numFmtId="0" fontId="6" fillId="10" borderId="45" xfId="0" applyFont="1" applyFill="1" applyBorder="1" applyAlignment="1">
      <alignment horizontal="center" vertical="center" wrapText="1"/>
    </xf>
    <xf numFmtId="0" fontId="13" fillId="17" borderId="27" xfId="0" applyFont="1" applyFill="1" applyBorder="1" applyAlignment="1">
      <alignment horizontal="center" vertical="center" wrapText="1"/>
    </xf>
    <xf numFmtId="0" fontId="13" fillId="17" borderId="29" xfId="0" applyFont="1" applyFill="1" applyBorder="1" applyAlignment="1">
      <alignment horizontal="center" vertical="center" wrapText="1"/>
    </xf>
    <xf numFmtId="0" fontId="6" fillId="10" borderId="46" xfId="0" applyFont="1" applyFill="1" applyBorder="1" applyAlignment="1">
      <alignment horizontal="center" vertical="center" wrapText="1"/>
    </xf>
    <xf numFmtId="0" fontId="6" fillId="10" borderId="43" xfId="0" applyFont="1" applyFill="1" applyBorder="1" applyAlignment="1">
      <alignment horizontal="center" vertical="center" wrapText="1"/>
    </xf>
    <xf numFmtId="0" fontId="6" fillId="10" borderId="47" xfId="0" applyFont="1" applyFill="1" applyBorder="1" applyAlignment="1">
      <alignment horizontal="center" vertical="center" wrapText="1"/>
    </xf>
    <xf numFmtId="0" fontId="15" fillId="16" borderId="39" xfId="0" applyFont="1" applyFill="1" applyBorder="1" applyAlignment="1">
      <alignment horizontal="center" vertical="center"/>
    </xf>
    <xf numFmtId="0" fontId="15" fillId="16" borderId="40" xfId="0" applyFont="1" applyFill="1" applyBorder="1" applyAlignment="1">
      <alignment horizontal="center" vertical="center"/>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31"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38" xfId="0" applyFont="1" applyBorder="1" applyAlignment="1">
      <alignment horizontal="justify" vertical="center" wrapText="1"/>
    </xf>
    <xf numFmtId="0" fontId="14" fillId="0" borderId="33" xfId="0" applyFont="1" applyBorder="1" applyAlignment="1">
      <alignment horizontal="justify" vertical="center" wrapText="1"/>
    </xf>
    <xf numFmtId="0" fontId="14" fillId="0" borderId="1" xfId="0" applyFont="1" applyBorder="1" applyAlignment="1">
      <alignment horizontal="justify" vertical="center" wrapText="1"/>
    </xf>
    <xf numFmtId="0" fontId="15" fillId="16" borderId="42" xfId="0" applyFont="1" applyFill="1" applyBorder="1" applyAlignment="1">
      <alignment horizontal="center" vertical="center"/>
    </xf>
    <xf numFmtId="0" fontId="14" fillId="0" borderId="37" xfId="0" applyFont="1" applyFill="1" applyBorder="1" applyAlignment="1">
      <alignment horizontal="justify" vertical="center" wrapText="1"/>
    </xf>
    <xf numFmtId="0" fontId="14" fillId="0" borderId="16" xfId="0" applyFont="1" applyFill="1" applyBorder="1" applyAlignment="1">
      <alignment horizontal="justify" vertical="center" wrapText="1"/>
    </xf>
    <xf numFmtId="0" fontId="14" fillId="0" borderId="38" xfId="0" applyFont="1" applyFill="1" applyBorder="1" applyAlignment="1">
      <alignment horizontal="justify" vertical="center" wrapText="1"/>
    </xf>
    <xf numFmtId="0" fontId="14" fillId="0" borderId="35" xfId="0" applyFont="1" applyBorder="1" applyAlignment="1">
      <alignment horizontal="justify" vertical="center" wrapText="1"/>
    </xf>
    <xf numFmtId="0" fontId="14" fillId="0" borderId="35" xfId="0" applyFont="1" applyBorder="1" applyAlignment="1">
      <alignment horizontal="justify" vertical="center"/>
    </xf>
    <xf numFmtId="0" fontId="14" fillId="0" borderId="36" xfId="0" applyFont="1" applyBorder="1" applyAlignment="1">
      <alignment horizontal="justify" vertical="center"/>
    </xf>
    <xf numFmtId="0" fontId="14" fillId="0" borderId="37" xfId="0" applyFont="1" applyBorder="1" applyAlignment="1">
      <alignment horizontal="justify" vertical="center" wrapText="1"/>
    </xf>
    <xf numFmtId="0" fontId="13" fillId="0" borderId="11" xfId="0" applyFont="1" applyFill="1" applyBorder="1" applyAlignment="1" applyProtection="1">
      <alignment horizontal="center" vertical="center" wrapText="1"/>
      <protection locked="0" hidden="1"/>
    </xf>
    <xf numFmtId="0" fontId="13" fillId="0" borderId="25" xfId="0" applyFont="1" applyFill="1" applyBorder="1" applyAlignment="1" applyProtection="1">
      <alignment horizontal="center" vertical="center" wrapText="1"/>
      <protection locked="0" hidden="1"/>
    </xf>
    <xf numFmtId="0" fontId="13" fillId="0" borderId="28" xfId="0" applyFont="1" applyFill="1" applyBorder="1" applyAlignment="1" applyProtection="1">
      <alignment horizontal="center" vertical="center" wrapText="1"/>
      <protection locked="0" hidden="1"/>
    </xf>
    <xf numFmtId="0" fontId="15" fillId="16" borderId="2" xfId="0" applyFont="1" applyFill="1" applyBorder="1" applyAlignment="1">
      <alignment horizontal="center" vertical="center"/>
    </xf>
    <xf numFmtId="0" fontId="15" fillId="16" borderId="3" xfId="0" applyFont="1" applyFill="1" applyBorder="1" applyAlignment="1">
      <alignment horizontal="center" vertical="center"/>
    </xf>
    <xf numFmtId="0" fontId="15" fillId="16" borderId="4" xfId="0" applyFont="1" applyFill="1" applyBorder="1" applyAlignment="1">
      <alignment horizontal="center" vertical="center"/>
    </xf>
    <xf numFmtId="0" fontId="15" fillId="16" borderId="21" xfId="0" applyFont="1" applyFill="1" applyBorder="1" applyAlignment="1">
      <alignment horizontal="center" vertical="center"/>
    </xf>
    <xf numFmtId="0" fontId="15" fillId="16" borderId="41" xfId="0" applyFont="1" applyFill="1" applyBorder="1" applyAlignment="1">
      <alignment horizontal="center" vertical="center"/>
    </xf>
    <xf numFmtId="0" fontId="13" fillId="0" borderId="48" xfId="0" applyFont="1" applyFill="1" applyBorder="1" applyAlignment="1" applyProtection="1">
      <alignment horizontal="center" vertical="center" wrapText="1"/>
      <protection locked="0" hidden="1"/>
    </xf>
    <xf numFmtId="0" fontId="13" fillId="0" borderId="49" xfId="0" applyFont="1" applyFill="1" applyBorder="1" applyAlignment="1" applyProtection="1">
      <alignment horizontal="center" vertical="center" wrapText="1"/>
      <protection locked="0" hidden="1"/>
    </xf>
    <xf numFmtId="0" fontId="13" fillId="0" borderId="50" xfId="0" applyFont="1" applyFill="1" applyBorder="1" applyAlignment="1" applyProtection="1">
      <alignment horizontal="center" vertical="center" wrapText="1"/>
      <protection locked="0" hidden="1"/>
    </xf>
    <xf numFmtId="0" fontId="14" fillId="0" borderId="31" xfId="0" applyFont="1" applyBorder="1" applyAlignment="1">
      <alignment horizontal="justify" vertical="center"/>
    </xf>
    <xf numFmtId="0" fontId="14" fillId="0" borderId="30" xfId="0" applyFont="1" applyBorder="1" applyAlignment="1">
      <alignment horizontal="justify" vertical="center"/>
    </xf>
    <xf numFmtId="0" fontId="13" fillId="0" borderId="2" xfId="0" applyFont="1" applyFill="1" applyBorder="1" applyAlignment="1" applyProtection="1">
      <alignment horizontal="left" vertical="center" wrapText="1"/>
      <protection locked="0" hidden="1"/>
    </xf>
    <xf numFmtId="0" fontId="13" fillId="0" borderId="3" xfId="0" applyFont="1" applyFill="1" applyBorder="1" applyAlignment="1" applyProtection="1">
      <alignment horizontal="left" vertical="center" wrapText="1"/>
      <protection locked="0" hidden="1"/>
    </xf>
    <xf numFmtId="0" fontId="13" fillId="0" borderId="4" xfId="0" applyFont="1" applyFill="1" applyBorder="1" applyAlignment="1" applyProtection="1">
      <alignment horizontal="left" vertical="center" wrapText="1"/>
      <protection locked="0" hidden="1"/>
    </xf>
    <xf numFmtId="0" fontId="13" fillId="0" borderId="5" xfId="0" applyFont="1" applyFill="1" applyBorder="1" applyAlignment="1" applyProtection="1">
      <alignment horizontal="left" vertical="center" wrapText="1"/>
      <protection locked="0" hidden="1"/>
    </xf>
    <xf numFmtId="0" fontId="13" fillId="0" borderId="1" xfId="0" applyFont="1" applyFill="1" applyBorder="1" applyAlignment="1" applyProtection="1">
      <alignment horizontal="left" vertical="center" wrapText="1"/>
      <protection locked="0" hidden="1"/>
    </xf>
    <xf numFmtId="0" fontId="13" fillId="0" borderId="6" xfId="0" applyFont="1" applyFill="1" applyBorder="1" applyAlignment="1" applyProtection="1">
      <alignment horizontal="left" vertical="center" wrapText="1"/>
      <protection locked="0" hidden="1"/>
    </xf>
    <xf numFmtId="0" fontId="13" fillId="0" borderId="7" xfId="0" applyFont="1" applyFill="1" applyBorder="1" applyAlignment="1" applyProtection="1">
      <alignment horizontal="left" vertical="center" wrapText="1"/>
      <protection locked="0" hidden="1"/>
    </xf>
    <xf numFmtId="0" fontId="13" fillId="0" borderId="8" xfId="0" applyFont="1" applyFill="1" applyBorder="1" applyAlignment="1" applyProtection="1">
      <alignment horizontal="left" vertical="center" wrapText="1"/>
      <protection locked="0" hidden="1"/>
    </xf>
    <xf numFmtId="0" fontId="13" fillId="0" borderId="9" xfId="0" applyFont="1" applyFill="1" applyBorder="1" applyAlignment="1" applyProtection="1">
      <alignment horizontal="left" vertical="center" wrapText="1"/>
      <protection locked="0" hidden="1"/>
    </xf>
    <xf numFmtId="0" fontId="13" fillId="0" borderId="12" xfId="0" applyFont="1" applyFill="1" applyBorder="1" applyAlignment="1" applyProtection="1">
      <alignment horizontal="center" vertical="center" wrapText="1"/>
      <protection locked="0" hidden="1"/>
    </xf>
    <xf numFmtId="0" fontId="13" fillId="0" borderId="26" xfId="0" applyFont="1" applyFill="1" applyBorder="1" applyAlignment="1" applyProtection="1">
      <alignment horizontal="center" vertical="center" wrapText="1"/>
      <protection locked="0" hidden="1"/>
    </xf>
    <xf numFmtId="0" fontId="13" fillId="0" borderId="0" xfId="0" applyFont="1" applyFill="1" applyBorder="1" applyAlignment="1" applyProtection="1">
      <alignment horizontal="center" vertical="center" wrapText="1"/>
      <protection locked="0" hidden="1"/>
    </xf>
    <xf numFmtId="0" fontId="13" fillId="0" borderId="27" xfId="0" applyFont="1" applyFill="1" applyBorder="1" applyAlignment="1" applyProtection="1">
      <alignment horizontal="center" vertical="center" wrapText="1"/>
      <protection locked="0" hidden="1"/>
    </xf>
    <xf numFmtId="0" fontId="13" fillId="0" borderId="24" xfId="0" applyFont="1" applyFill="1" applyBorder="1" applyAlignment="1" applyProtection="1">
      <alignment horizontal="center" vertical="center" wrapText="1"/>
      <protection locked="0" hidden="1"/>
    </xf>
    <xf numFmtId="0" fontId="13" fillId="0" borderId="29" xfId="0" applyFont="1" applyFill="1" applyBorder="1" applyAlignment="1" applyProtection="1">
      <alignment horizontal="center" vertical="center" wrapText="1"/>
      <protection locked="0" hidden="1"/>
    </xf>
    <xf numFmtId="0" fontId="10" fillId="0" borderId="5" xfId="0" applyFont="1" applyBorder="1" applyAlignment="1" applyProtection="1">
      <alignment horizontal="center" vertical="center" wrapText="1"/>
    </xf>
    <xf numFmtId="15" fontId="16"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justify" vertical="center" wrapText="1"/>
    </xf>
    <xf numFmtId="0" fontId="16" fillId="0" borderId="6"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164" fontId="16" fillId="0" borderId="1" xfId="1" applyNumberFormat="1" applyFont="1" applyFill="1" applyBorder="1" applyAlignment="1" applyProtection="1">
      <alignment horizontal="center" vertical="center" wrapText="1"/>
    </xf>
    <xf numFmtId="9" fontId="16" fillId="0" borderId="1" xfId="1"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6" xfId="0" applyFont="1" applyBorder="1" applyAlignment="1" applyProtection="1">
      <alignment horizontal="center" vertical="center" wrapText="1"/>
    </xf>
    <xf numFmtId="15" fontId="10" fillId="0" borderId="1" xfId="0" applyNumberFormat="1"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 xfId="0" applyFont="1" applyBorder="1" applyAlignment="1" applyProtection="1">
      <alignment horizontal="justify" vertical="center" wrapText="1"/>
    </xf>
    <xf numFmtId="164" fontId="10" fillId="0" borderId="1" xfId="1" applyNumberFormat="1" applyFont="1" applyBorder="1" applyAlignment="1" applyProtection="1">
      <alignment horizontal="center" vertical="center" wrapText="1"/>
    </xf>
    <xf numFmtId="9" fontId="10" fillId="0" borderId="1" xfId="1" applyNumberFormat="1" applyFont="1" applyBorder="1" applyAlignment="1" applyProtection="1">
      <alignment horizontal="center" vertical="center" wrapText="1"/>
    </xf>
    <xf numFmtId="15"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justify" vertical="center" wrapText="1"/>
    </xf>
    <xf numFmtId="0" fontId="10" fillId="0" borderId="6"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164" fontId="10" fillId="0" borderId="1" xfId="1" applyNumberFormat="1" applyFont="1" applyFill="1" applyBorder="1" applyAlignment="1" applyProtection="1">
      <alignment horizontal="center" vertical="center" wrapText="1"/>
    </xf>
    <xf numFmtId="9" fontId="10" fillId="0" borderId="1" xfId="1" applyNumberFormat="1" applyFont="1" applyFill="1" applyBorder="1" applyAlignment="1" applyProtection="1">
      <alignment horizontal="center" vertical="center" wrapText="1"/>
    </xf>
    <xf numFmtId="9" fontId="16" fillId="0" borderId="1" xfId="0" applyNumberFormat="1" applyFont="1" applyFill="1" applyBorder="1" applyAlignment="1" applyProtection="1">
      <alignment horizontal="center" vertical="center" wrapText="1"/>
    </xf>
    <xf numFmtId="0" fontId="17" fillId="0" borderId="54" xfId="0" applyFont="1" applyBorder="1" applyAlignment="1">
      <alignment horizontal="center" vertical="center" wrapText="1"/>
    </xf>
    <xf numFmtId="9" fontId="16" fillId="0" borderId="54" xfId="0" applyNumberFormat="1" applyFont="1" applyBorder="1" applyAlignment="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54" xfId="0" applyFont="1" applyBorder="1" applyAlignment="1">
      <alignment horizontal="center" vertical="center" wrapText="1"/>
    </xf>
    <xf numFmtId="15" fontId="17" fillId="0" borderId="1" xfId="0" applyNumberFormat="1"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1" xfId="0" applyFont="1" applyBorder="1" applyAlignment="1" applyProtection="1">
      <alignment horizontal="justify" vertical="center" wrapText="1"/>
    </xf>
    <xf numFmtId="0" fontId="17" fillId="0" borderId="6"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164" fontId="17" fillId="0" borderId="1" xfId="1" applyNumberFormat="1" applyFont="1" applyBorder="1" applyAlignment="1" applyProtection="1">
      <alignment horizontal="center" vertical="center" wrapText="1"/>
    </xf>
    <xf numFmtId="15" fontId="10" fillId="0" borderId="1" xfId="0" applyNumberFormat="1"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0" fontId="10" fillId="0" borderId="1" xfId="0" applyFont="1" applyBorder="1" applyAlignment="1" applyProtection="1">
      <alignment horizontal="justify" vertical="center" wrapText="1"/>
      <protection hidden="1"/>
    </xf>
    <xf numFmtId="0" fontId="10" fillId="0" borderId="6" xfId="0" applyFont="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9" fontId="10" fillId="0" borderId="1" xfId="0" applyNumberFormat="1" applyFont="1" applyBorder="1" applyAlignment="1" applyProtection="1">
      <alignment horizontal="center" vertical="center" wrapText="1"/>
      <protection locked="0"/>
    </xf>
    <xf numFmtId="164" fontId="10" fillId="0" borderId="1" xfId="1" applyNumberFormat="1" applyFont="1" applyBorder="1" applyAlignment="1" applyProtection="1">
      <alignment horizontal="center" vertical="center" wrapText="1"/>
      <protection locked="0"/>
    </xf>
    <xf numFmtId="15" fontId="17" fillId="0" borderId="1" xfId="0" applyNumberFormat="1" applyFont="1" applyFill="1" applyBorder="1" applyAlignment="1">
      <alignment horizontal="center" vertical="center" wrapText="1"/>
    </xf>
    <xf numFmtId="15" fontId="10" fillId="0" borderId="1" xfId="0" applyNumberFormat="1" applyFont="1" applyBorder="1" applyAlignment="1" applyProtection="1">
      <alignment horizontal="center" vertical="center" wrapText="1"/>
      <protection locked="0" hidden="1"/>
    </xf>
    <xf numFmtId="0" fontId="10" fillId="0" borderId="6" xfId="0" applyFont="1" applyBorder="1" applyAlignment="1" applyProtection="1">
      <alignment horizontal="center" vertical="center" wrapText="1"/>
      <protection locked="0" hidden="1"/>
    </xf>
    <xf numFmtId="0" fontId="10" fillId="0" borderId="5" xfId="0" applyFont="1" applyBorder="1" applyAlignment="1" applyProtection="1">
      <alignment horizontal="center" vertical="center" wrapText="1"/>
      <protection locked="0" hidden="1"/>
    </xf>
    <xf numFmtId="0" fontId="10" fillId="0" borderId="1" xfId="0" applyFont="1" applyFill="1" applyBorder="1" applyAlignment="1" applyProtection="1">
      <alignment horizontal="center" vertical="center" wrapText="1"/>
      <protection locked="0" hidden="1"/>
    </xf>
    <xf numFmtId="164" fontId="17" fillId="0" borderId="1" xfId="0" applyNumberFormat="1" applyFont="1" applyFill="1" applyBorder="1" applyAlignment="1">
      <alignment horizontal="center" vertical="center" wrapText="1"/>
    </xf>
    <xf numFmtId="0" fontId="10" fillId="0" borderId="1" xfId="0" applyNumberFormat="1" applyFont="1" applyBorder="1" applyAlignment="1" applyProtection="1">
      <alignment horizontal="center" vertical="center" wrapText="1"/>
      <protection locked="0" hidden="1"/>
    </xf>
    <xf numFmtId="164" fontId="10" fillId="0" borderId="1" xfId="1" applyNumberFormat="1" applyFont="1" applyBorder="1" applyAlignment="1" applyProtection="1">
      <alignment horizontal="center" vertical="center" wrapText="1"/>
      <protection locked="0" hidden="1"/>
    </xf>
    <xf numFmtId="0" fontId="10" fillId="0" borderId="6" xfId="0" applyFont="1" applyFill="1" applyBorder="1" applyAlignment="1" applyProtection="1">
      <alignment horizontal="center" vertical="center" wrapText="1"/>
      <protection locked="0" hidden="1"/>
    </xf>
    <xf numFmtId="0" fontId="10" fillId="0" borderId="5" xfId="0" applyFont="1" applyBorder="1" applyAlignment="1" applyProtection="1">
      <alignment horizontal="justify" vertical="center" wrapText="1"/>
      <protection locked="0" hidden="1"/>
    </xf>
    <xf numFmtId="9" fontId="10" fillId="0" borderId="1" xfId="0" applyNumberFormat="1" applyFont="1" applyBorder="1" applyAlignment="1" applyProtection="1">
      <alignment horizontal="center" vertical="center" wrapText="1"/>
      <protection locked="0" hidden="1"/>
    </xf>
    <xf numFmtId="15" fontId="16" fillId="0" borderId="1" xfId="0" applyNumberFormat="1" applyFont="1" applyFill="1" applyBorder="1" applyAlignment="1" applyProtection="1">
      <alignment horizontal="center" vertical="center" wrapText="1"/>
      <protection locked="0" hidden="1"/>
    </xf>
    <xf numFmtId="0" fontId="16" fillId="0" borderId="1" xfId="0" applyFont="1" applyFill="1" applyBorder="1" applyAlignment="1" applyProtection="1">
      <alignment horizontal="center" vertical="center" wrapText="1"/>
      <protection locked="0" hidden="1"/>
    </xf>
    <xf numFmtId="0" fontId="16" fillId="0" borderId="6" xfId="0" applyFont="1" applyFill="1" applyBorder="1" applyAlignment="1" applyProtection="1">
      <alignment horizontal="center" vertical="center" wrapText="1"/>
      <protection locked="0" hidden="1"/>
    </xf>
    <xf numFmtId="0" fontId="16" fillId="0" borderId="5" xfId="0" applyFont="1" applyFill="1" applyBorder="1" applyAlignment="1">
      <alignment horizontal="justify" vertical="center" wrapText="1"/>
    </xf>
    <xf numFmtId="0" fontId="16" fillId="0" borderId="55"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16" fillId="0" borderId="1" xfId="1" applyNumberFormat="1" applyFont="1" applyFill="1" applyBorder="1" applyAlignment="1" applyProtection="1">
      <alignment horizontal="center" vertical="center" wrapText="1"/>
      <protection locked="0" hidden="1"/>
    </xf>
    <xf numFmtId="0" fontId="16" fillId="0" borderId="1" xfId="0" applyFont="1" applyFill="1" applyBorder="1" applyAlignment="1" applyProtection="1">
      <alignment horizontal="center" vertical="center" wrapText="1"/>
      <protection hidden="1"/>
    </xf>
    <xf numFmtId="0" fontId="16" fillId="0" borderId="25" xfId="0" applyFont="1" applyFill="1" applyBorder="1" applyAlignment="1">
      <alignment horizontal="justify" vertical="center" wrapText="1"/>
    </xf>
    <xf numFmtId="0" fontId="16" fillId="0" borderId="5" xfId="0" applyFont="1" applyFill="1" applyBorder="1" applyAlignment="1" applyProtection="1">
      <alignment horizontal="justify" vertical="center" wrapText="1"/>
      <protection locked="0" hidden="1"/>
    </xf>
    <xf numFmtId="15" fontId="10" fillId="0" borderId="16" xfId="0" applyNumberFormat="1" applyFont="1" applyFill="1" applyBorder="1" applyAlignment="1" applyProtection="1">
      <alignment horizontal="center" vertical="center" wrapText="1"/>
      <protection locked="0" hidden="1"/>
    </xf>
    <xf numFmtId="0" fontId="10" fillId="0" borderId="16" xfId="0"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justify" vertical="center" wrapText="1"/>
      <protection locked="0" hidden="1"/>
    </xf>
    <xf numFmtId="0" fontId="10" fillId="0" borderId="38" xfId="0" applyFont="1" applyFill="1" applyBorder="1" applyAlignment="1" applyProtection="1">
      <alignment horizontal="center" vertical="center" wrapText="1"/>
      <protection locked="0" hidden="1"/>
    </xf>
    <xf numFmtId="0" fontId="10" fillId="0" borderId="5" xfId="0" applyFont="1" applyFill="1" applyBorder="1" applyAlignment="1" applyProtection="1">
      <alignment horizontal="justify" vertical="center" wrapText="1"/>
      <protection locked="0" hidden="1"/>
    </xf>
    <xf numFmtId="0" fontId="17" fillId="0" borderId="56" xfId="0" applyFont="1" applyFill="1" applyBorder="1" applyAlignment="1">
      <alignment horizontal="center" vertical="center" wrapText="1"/>
    </xf>
    <xf numFmtId="0" fontId="16" fillId="0" borderId="16" xfId="0" applyFont="1" applyFill="1" applyBorder="1" applyAlignment="1" applyProtection="1">
      <alignment horizontal="center" vertical="center" wrapText="1"/>
      <protection locked="0" hidden="1"/>
    </xf>
    <xf numFmtId="164" fontId="17" fillId="0" borderId="56" xfId="0" applyNumberFormat="1" applyFont="1" applyFill="1" applyBorder="1" applyAlignment="1">
      <alignment horizontal="center" vertical="center" wrapText="1"/>
    </xf>
    <xf numFmtId="15" fontId="16" fillId="0" borderId="16" xfId="0" applyNumberFormat="1" applyFont="1" applyFill="1" applyBorder="1" applyAlignment="1" applyProtection="1">
      <alignment horizontal="center" vertical="center" wrapText="1"/>
      <protection locked="0" hidden="1"/>
    </xf>
    <xf numFmtId="0" fontId="17" fillId="0" borderId="57" xfId="0" applyFont="1" applyFill="1" applyBorder="1" applyAlignment="1">
      <alignment horizontal="center" vertical="center" wrapText="1"/>
    </xf>
    <xf numFmtId="9" fontId="16" fillId="0" borderId="16" xfId="0" applyNumberFormat="1" applyFont="1" applyFill="1" applyBorder="1" applyAlignment="1" applyProtection="1">
      <alignment horizontal="center" vertical="center" wrapText="1"/>
      <protection locked="0" hidden="1"/>
    </xf>
    <xf numFmtId="0" fontId="17" fillId="0" borderId="55" xfId="0" applyFont="1" applyFill="1" applyBorder="1" applyAlignment="1">
      <alignment horizontal="center" vertical="center" wrapText="1"/>
    </xf>
    <xf numFmtId="15" fontId="10" fillId="0" borderId="55" xfId="0" applyNumberFormat="1" applyFont="1" applyBorder="1" applyAlignment="1">
      <alignment horizontal="center" vertical="center" wrapText="1"/>
    </xf>
    <xf numFmtId="0" fontId="10" fillId="0" borderId="55" xfId="0" applyFont="1" applyBorder="1" applyAlignment="1">
      <alignment horizontal="center" vertical="center" wrapText="1"/>
    </xf>
    <xf numFmtId="0" fontId="10" fillId="0" borderId="55" xfId="0" applyFont="1" applyBorder="1" applyAlignment="1">
      <alignment horizontal="left" vertical="center" wrapText="1"/>
    </xf>
    <xf numFmtId="0" fontId="10" fillId="0" borderId="58" xfId="0" applyFont="1" applyBorder="1" applyAlignment="1">
      <alignment horizontal="center" vertical="center" wrapText="1"/>
    </xf>
    <xf numFmtId="0" fontId="10" fillId="18" borderId="59" xfId="0" applyFont="1" applyFill="1" applyBorder="1" applyAlignment="1">
      <alignment horizontal="left" vertical="center" wrapText="1"/>
    </xf>
    <xf numFmtId="0" fontId="17" fillId="18" borderId="55" xfId="0" applyFont="1" applyFill="1" applyBorder="1" applyAlignment="1">
      <alignment horizontal="center" vertical="center" wrapText="1"/>
    </xf>
    <xf numFmtId="0" fontId="10" fillId="18" borderId="55" xfId="0" applyFont="1" applyFill="1" applyBorder="1" applyAlignment="1">
      <alignment horizontal="center" vertical="center" wrapText="1"/>
    </xf>
    <xf numFmtId="164" fontId="17" fillId="18" borderId="55" xfId="0" applyNumberFormat="1" applyFont="1" applyFill="1" applyBorder="1" applyAlignment="1">
      <alignment horizontal="center" vertical="center" wrapText="1"/>
    </xf>
    <xf numFmtId="15" fontId="17" fillId="0" borderId="55" xfId="0" applyNumberFormat="1" applyFont="1" applyFill="1" applyBorder="1" applyAlignment="1">
      <alignment horizontal="center" vertical="center" wrapText="1"/>
    </xf>
    <xf numFmtId="0" fontId="17" fillId="0" borderId="55" xfId="0" applyFont="1" applyBorder="1" applyAlignment="1">
      <alignment horizontal="center" vertical="center" wrapText="1"/>
    </xf>
    <xf numFmtId="0" fontId="10" fillId="0" borderId="56" xfId="0" applyFont="1" applyBorder="1" applyAlignment="1">
      <alignment horizontal="left" vertical="center" wrapText="1"/>
    </xf>
    <xf numFmtId="0" fontId="10" fillId="18" borderId="60" xfId="0" applyFont="1" applyFill="1" applyBorder="1" applyAlignment="1">
      <alignment horizontal="left" vertical="center" wrapText="1"/>
    </xf>
    <xf numFmtId="0" fontId="17" fillId="0" borderId="56" xfId="0" applyFont="1" applyBorder="1" applyAlignment="1">
      <alignment horizontal="center" vertical="center" wrapText="1"/>
    </xf>
    <xf numFmtId="164" fontId="17" fillId="0" borderId="56" xfId="0" applyNumberFormat="1" applyFont="1" applyBorder="1" applyAlignment="1">
      <alignment horizontal="center" vertical="center" wrapText="1"/>
    </xf>
    <xf numFmtId="15" fontId="10" fillId="0" borderId="56" xfId="0" applyNumberFormat="1" applyFont="1" applyBorder="1" applyAlignment="1">
      <alignment horizontal="center" vertical="center" wrapText="1"/>
    </xf>
    <xf numFmtId="0" fontId="10" fillId="0" borderId="60" xfId="0" applyFont="1" applyBorder="1" applyAlignment="1">
      <alignment horizontal="left" vertical="center" wrapText="1"/>
    </xf>
    <xf numFmtId="0" fontId="10" fillId="0" borderId="56" xfId="0" applyFont="1" applyBorder="1" applyAlignment="1">
      <alignment horizontal="center" vertical="center" wrapText="1"/>
    </xf>
    <xf numFmtId="164" fontId="10" fillId="0" borderId="56" xfId="0" applyNumberFormat="1" applyFont="1" applyBorder="1" applyAlignment="1">
      <alignment horizontal="center" vertical="center" wrapText="1"/>
    </xf>
    <xf numFmtId="0" fontId="17" fillId="0" borderId="56" xfId="0" applyFont="1" applyBorder="1" applyAlignment="1">
      <alignment horizontal="left" vertical="center" wrapText="1"/>
    </xf>
    <xf numFmtId="0" fontId="17" fillId="0" borderId="60" xfId="0" applyFont="1" applyBorder="1" applyAlignment="1">
      <alignment horizontal="left" vertical="center" wrapText="1"/>
    </xf>
    <xf numFmtId="0" fontId="10" fillId="0" borderId="56" xfId="0" applyFont="1" applyFill="1" applyBorder="1" applyAlignment="1">
      <alignment horizontal="center" vertical="center" wrapText="1"/>
    </xf>
    <xf numFmtId="0" fontId="17" fillId="0" borderId="60" xfId="0" applyFont="1" applyBorder="1" applyAlignment="1">
      <alignment horizontal="center" vertical="center" wrapText="1"/>
    </xf>
    <xf numFmtId="0" fontId="10" fillId="0" borderId="1" xfId="0" applyFont="1" applyBorder="1" applyAlignment="1">
      <alignment horizontal="justify" vertical="center"/>
    </xf>
    <xf numFmtId="0" fontId="10" fillId="0" borderId="38" xfId="0" applyFont="1" applyBorder="1" applyAlignment="1" applyProtection="1">
      <alignment horizontal="center" vertical="center" wrapText="1"/>
      <protection locked="0" hidden="1"/>
    </xf>
    <xf numFmtId="164" fontId="10" fillId="0" borderId="16" xfId="1" applyNumberFormat="1" applyFont="1" applyFill="1" applyBorder="1" applyAlignment="1" applyProtection="1">
      <alignment horizontal="center" vertical="center" wrapText="1"/>
      <protection locked="0" hidden="1"/>
    </xf>
    <xf numFmtId="0" fontId="10" fillId="0" borderId="16" xfId="0" applyFont="1" applyBorder="1" applyAlignment="1" applyProtection="1">
      <alignment horizontal="center" vertical="center" wrapText="1"/>
      <protection hidden="1"/>
    </xf>
    <xf numFmtId="0" fontId="17" fillId="0" borderId="61" xfId="0" applyFont="1" applyFill="1" applyBorder="1" applyAlignment="1">
      <alignment horizontal="center" vertical="center" wrapText="1"/>
    </xf>
    <xf numFmtId="0" fontId="18" fillId="0" borderId="1" xfId="2" applyFont="1" applyBorder="1" applyAlignment="1">
      <alignment horizontal="center" vertical="center" wrapText="1"/>
    </xf>
    <xf numFmtId="0" fontId="10" fillId="0" borderId="1" xfId="0" applyFont="1" applyBorder="1" applyAlignment="1" applyProtection="1">
      <alignment vertical="center" wrapText="1"/>
      <protection locked="0" hidden="1"/>
    </xf>
    <xf numFmtId="0" fontId="10" fillId="0" borderId="37" xfId="0" applyFont="1" applyBorder="1" applyAlignment="1" applyProtection="1">
      <alignment horizontal="justify" vertical="center" wrapText="1"/>
      <protection locked="0" hidden="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6" xfId="0" applyFont="1" applyBorder="1" applyAlignment="1">
      <alignment horizontal="center" vertical="center" wrapText="1"/>
    </xf>
    <xf numFmtId="0" fontId="10" fillId="0" borderId="5" xfId="0" applyFont="1" applyBorder="1" applyAlignment="1">
      <alignment vertical="center" wrapText="1"/>
    </xf>
    <xf numFmtId="9" fontId="10" fillId="0" borderId="1"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6" fillId="0" borderId="16" xfId="0" applyFont="1" applyBorder="1" applyAlignment="1" applyProtection="1">
      <alignment horizontal="center" vertical="center" wrapText="1"/>
      <protection locked="0" hidden="1"/>
    </xf>
    <xf numFmtId="0" fontId="16" fillId="0" borderId="1" xfId="0" applyFont="1" applyBorder="1" applyAlignment="1" applyProtection="1">
      <alignment horizontal="center" vertical="center" wrapText="1"/>
      <protection locked="0" hidden="1"/>
    </xf>
    <xf numFmtId="15" fontId="16" fillId="0" borderId="16" xfId="0" applyNumberFormat="1" applyFont="1" applyBorder="1" applyAlignment="1" applyProtection="1">
      <alignment horizontal="center" vertical="center" wrapText="1"/>
      <protection locked="0" hidden="1"/>
    </xf>
    <xf numFmtId="0" fontId="16" fillId="0" borderId="5" xfId="0" applyFont="1" applyBorder="1" applyAlignment="1" applyProtection="1">
      <alignment horizontal="justify" vertical="center" wrapText="1"/>
      <protection locked="0" hidden="1"/>
    </xf>
    <xf numFmtId="0" fontId="16" fillId="0" borderId="55" xfId="0" applyFont="1" applyBorder="1" applyAlignment="1">
      <alignment horizontal="center" vertical="center" wrapText="1"/>
    </xf>
    <xf numFmtId="164" fontId="16" fillId="0" borderId="16" xfId="1" applyNumberFormat="1" applyFont="1" applyFill="1" applyBorder="1" applyAlignment="1" applyProtection="1">
      <alignment horizontal="center" vertical="center" wrapText="1"/>
      <protection locked="0" hidden="1"/>
    </xf>
    <xf numFmtId="0" fontId="10" fillId="0" borderId="59" xfId="0" applyFont="1" applyBorder="1" applyAlignment="1">
      <alignment horizontal="center" vertical="center" wrapText="1"/>
    </xf>
    <xf numFmtId="164" fontId="10" fillId="0" borderId="55" xfId="0" applyNumberFormat="1" applyFont="1" applyBorder="1" applyAlignment="1">
      <alignment horizontal="center" vertical="center" wrapText="1"/>
    </xf>
    <xf numFmtId="15" fontId="17" fillId="0" borderId="55" xfId="0" applyNumberFormat="1" applyFont="1" applyBorder="1" applyAlignment="1">
      <alignment horizontal="center" vertical="center" wrapText="1"/>
    </xf>
    <xf numFmtId="0" fontId="10" fillId="0" borderId="60" xfId="0" applyFont="1" applyBorder="1" applyAlignment="1">
      <alignment horizontal="center" vertical="center" wrapText="1"/>
    </xf>
    <xf numFmtId="164" fontId="17" fillId="0" borderId="55" xfId="0" applyNumberFormat="1" applyFont="1" applyBorder="1" applyAlignment="1">
      <alignment horizontal="center" vertical="center" wrapText="1"/>
    </xf>
    <xf numFmtId="0" fontId="16" fillId="0" borderId="56"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16" xfId="0" applyNumberFormat="1" applyFont="1" applyBorder="1" applyAlignment="1" applyProtection="1">
      <alignment horizontal="center" vertical="center" wrapText="1"/>
      <protection locked="0" hidden="1"/>
    </xf>
    <xf numFmtId="0" fontId="10" fillId="0" borderId="37" xfId="0" applyFont="1" applyFill="1" applyBorder="1" applyAlignment="1" applyProtection="1">
      <alignment horizontal="justify" vertical="center" wrapText="1"/>
      <protection locked="0" hidden="1"/>
    </xf>
    <xf numFmtId="0" fontId="10" fillId="0" borderId="16" xfId="0" applyFont="1" applyFill="1" applyBorder="1" applyAlignment="1" applyProtection="1">
      <alignment horizontal="justify" vertical="center" wrapText="1"/>
      <protection locked="0" hidden="1"/>
    </xf>
    <xf numFmtId="0" fontId="16" fillId="0" borderId="1" xfId="0" applyFont="1" applyBorder="1" applyAlignment="1" applyProtection="1">
      <alignment horizontal="justify" vertical="center" wrapText="1"/>
      <protection locked="0" hidden="1"/>
    </xf>
    <xf numFmtId="0" fontId="16" fillId="0" borderId="1" xfId="0" applyFont="1" applyFill="1" applyBorder="1" applyAlignment="1" applyProtection="1">
      <alignment horizontal="justify" vertical="center" wrapText="1"/>
      <protection locked="0" hidden="1"/>
    </xf>
    <xf numFmtId="0" fontId="16" fillId="0" borderId="1" xfId="0" applyFont="1" applyBorder="1" applyAlignment="1" applyProtection="1">
      <alignment horizontal="center" vertical="center" wrapText="1"/>
      <protection hidden="1"/>
    </xf>
    <xf numFmtId="164" fontId="16" fillId="0" borderId="1" xfId="1" applyNumberFormat="1" applyFont="1" applyBorder="1" applyAlignment="1" applyProtection="1">
      <alignment horizontal="center" vertical="center" wrapText="1"/>
      <protection locked="0" hidden="1"/>
    </xf>
    <xf numFmtId="15" fontId="16" fillId="0" borderId="1" xfId="0" applyNumberFormat="1" applyFont="1" applyBorder="1" applyAlignment="1" applyProtection="1">
      <alignment horizontal="center" vertical="center" wrapText="1"/>
      <protection locked="0" hidden="1"/>
    </xf>
    <xf numFmtId="15" fontId="10" fillId="0" borderId="1" xfId="0" applyNumberFormat="1" applyFont="1" applyBorder="1" applyAlignment="1">
      <alignment horizontal="center" vertical="center" wrapText="1"/>
    </xf>
    <xf numFmtId="0" fontId="10" fillId="0" borderId="1" xfId="0" applyFont="1" applyBorder="1" applyAlignment="1">
      <alignment horizontal="justify" vertical="center" wrapText="1"/>
    </xf>
    <xf numFmtId="0" fontId="10" fillId="0" borderId="5"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1" xfId="0" applyFont="1" applyBorder="1" applyAlignment="1">
      <alignment horizontal="center" vertical="center" wrapText="1"/>
    </xf>
    <xf numFmtId="0" fontId="10" fillId="0" borderId="44" xfId="0" applyFont="1" applyBorder="1" applyAlignment="1" applyProtection="1">
      <alignment horizontal="center" vertical="center" wrapText="1"/>
    </xf>
    <xf numFmtId="15"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46" xfId="0" applyFont="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1" xfId="0" applyFont="1" applyBorder="1" applyAlignment="1">
      <alignment horizontal="center" wrapText="1"/>
    </xf>
    <xf numFmtId="0" fontId="17" fillId="0" borderId="1" xfId="0" applyFont="1" applyBorder="1" applyAlignment="1">
      <alignment horizontal="center" vertical="center" wrapText="1"/>
    </xf>
    <xf numFmtId="15" fontId="10" fillId="0" borderId="1" xfId="0" applyNumberFormat="1" applyFont="1" applyFill="1" applyBorder="1" applyAlignment="1" applyProtection="1">
      <alignment horizontal="center" vertical="center" wrapText="1"/>
      <protection locked="0" hidden="1"/>
    </xf>
    <xf numFmtId="0" fontId="10" fillId="10" borderId="1" xfId="0" applyFont="1" applyFill="1" applyBorder="1" applyAlignment="1" applyProtection="1">
      <alignment horizontal="justify" vertical="center"/>
      <protection locked="0" hidden="1"/>
    </xf>
    <xf numFmtId="0" fontId="10" fillId="10" borderId="5" xfId="0" applyFont="1" applyFill="1" applyBorder="1" applyAlignment="1" applyProtection="1">
      <alignment horizontal="justify" vertical="center" wrapText="1"/>
      <protection locked="0" hidden="1"/>
    </xf>
    <xf numFmtId="0" fontId="16" fillId="10" borderId="1" xfId="0" applyFont="1" applyFill="1" applyBorder="1" applyAlignment="1" applyProtection="1">
      <alignment horizontal="justify" vertical="center" wrapText="1"/>
      <protection locked="0" hidden="1"/>
    </xf>
    <xf numFmtId="0" fontId="16" fillId="10" borderId="16" xfId="0" applyFont="1" applyFill="1" applyBorder="1" applyAlignment="1" applyProtection="1">
      <alignment horizontal="center" vertical="center" wrapText="1"/>
      <protection locked="0" hidden="1"/>
    </xf>
    <xf numFmtId="0" fontId="16" fillId="0" borderId="16" xfId="0" applyFont="1" applyBorder="1" applyAlignment="1" applyProtection="1">
      <alignment horizontal="justify" vertical="center" wrapText="1"/>
      <protection locked="0" hidden="1"/>
    </xf>
    <xf numFmtId="0" fontId="10" fillId="10" borderId="37" xfId="0" applyFont="1" applyFill="1" applyBorder="1" applyAlignment="1" applyProtection="1">
      <alignment horizontal="justify" vertical="center" wrapText="1"/>
      <protection locked="0" hidden="1"/>
    </xf>
    <xf numFmtId="0" fontId="10" fillId="10" borderId="1" xfId="0" applyFont="1" applyFill="1" applyBorder="1" applyAlignment="1" applyProtection="1">
      <alignment horizontal="justify" vertical="center" wrapText="1"/>
      <protection locked="0" hidden="1"/>
    </xf>
    <xf numFmtId="15" fontId="16" fillId="0" borderId="16" xfId="0" applyNumberFormat="1" applyFont="1" applyFill="1" applyBorder="1" applyAlignment="1" applyProtection="1">
      <alignment horizontal="center" vertical="center" wrapText="1"/>
      <protection hidden="1"/>
    </xf>
    <xf numFmtId="0" fontId="16" fillId="0" borderId="16" xfId="0" applyFont="1" applyFill="1" applyBorder="1" applyAlignment="1" applyProtection="1">
      <alignment horizontal="justify" vertical="center" wrapText="1"/>
      <protection locked="0" hidden="1"/>
    </xf>
    <xf numFmtId="0" fontId="16" fillId="0" borderId="38" xfId="0" applyFont="1" applyFill="1" applyBorder="1" applyAlignment="1" applyProtection="1">
      <alignment horizontal="center" vertical="center" wrapText="1"/>
      <protection locked="0" hidden="1"/>
    </xf>
    <xf numFmtId="0" fontId="16" fillId="0" borderId="37" xfId="0" applyFont="1" applyFill="1" applyBorder="1" applyAlignment="1" applyProtection="1">
      <alignment horizontal="center" vertical="center" wrapText="1"/>
      <protection locked="0" hidden="1"/>
    </xf>
    <xf numFmtId="0" fontId="16" fillId="0" borderId="16" xfId="0" applyFont="1" applyFill="1" applyBorder="1" applyAlignment="1" applyProtection="1">
      <alignment horizontal="center" vertical="center" wrapText="1"/>
      <protection hidden="1"/>
    </xf>
    <xf numFmtId="15" fontId="16" fillId="0" borderId="1" xfId="0" applyNumberFormat="1" applyFont="1" applyFill="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locked="0" hidden="1"/>
    </xf>
    <xf numFmtId="0" fontId="16" fillId="0" borderId="16" xfId="0" applyFont="1" applyFill="1" applyBorder="1" applyAlignment="1" applyProtection="1">
      <alignment horizontal="justify" vertical="center"/>
      <protection locked="0" hidden="1"/>
    </xf>
    <xf numFmtId="0" fontId="16" fillId="0" borderId="1" xfId="0" applyFont="1" applyFill="1" applyBorder="1" applyAlignment="1" applyProtection="1">
      <alignment horizontal="justify" vertical="center"/>
      <protection locked="0" hidden="1"/>
    </xf>
    <xf numFmtId="0" fontId="16" fillId="0" borderId="16" xfId="0" applyFont="1" applyBorder="1" applyAlignment="1" applyProtection="1">
      <alignment horizontal="left" vertical="center" wrapText="1"/>
      <protection locked="0" hidden="1"/>
    </xf>
    <xf numFmtId="0" fontId="10" fillId="0" borderId="16" xfId="0" applyFont="1" applyFill="1" applyBorder="1" applyAlignment="1" applyProtection="1">
      <alignment horizontal="center" vertical="center" wrapText="1"/>
      <protection hidden="1"/>
    </xf>
    <xf numFmtId="15" fontId="10" fillId="0" borderId="32" xfId="0" applyNumberFormat="1" applyFont="1" applyFill="1" applyBorder="1" applyAlignment="1" applyProtection="1">
      <alignment horizontal="center" vertical="center" wrapText="1"/>
      <protection locked="0" hidden="1"/>
    </xf>
    <xf numFmtId="0" fontId="10" fillId="0" borderId="32" xfId="0" applyFont="1" applyFill="1" applyBorder="1" applyAlignment="1" applyProtection="1">
      <alignment horizontal="center" vertical="center" wrapText="1"/>
      <protection locked="0" hidden="1"/>
    </xf>
    <xf numFmtId="0" fontId="10" fillId="0" borderId="32" xfId="0" applyFont="1" applyFill="1" applyBorder="1" applyAlignment="1" applyProtection="1">
      <alignment horizontal="left" vertical="center" wrapText="1"/>
      <protection locked="0" hidden="1"/>
    </xf>
    <xf numFmtId="0" fontId="10" fillId="0" borderId="45" xfId="0" applyFont="1" applyFill="1" applyBorder="1" applyAlignment="1" applyProtection="1">
      <alignment horizontal="center" vertical="center" wrapText="1"/>
      <protection locked="0" hidden="1"/>
    </xf>
    <xf numFmtId="0" fontId="10" fillId="0" borderId="44" xfId="0" applyFont="1" applyFill="1" applyBorder="1" applyAlignment="1" applyProtection="1">
      <alignment horizontal="justify" vertical="center" wrapText="1"/>
      <protection locked="0" hidden="1"/>
    </xf>
    <xf numFmtId="0" fontId="10" fillId="0" borderId="32" xfId="0" applyFont="1" applyFill="1" applyBorder="1" applyAlignment="1" applyProtection="1">
      <alignment horizontal="justify" vertical="center" wrapText="1"/>
      <protection locked="0" hidden="1"/>
    </xf>
    <xf numFmtId="0" fontId="16" fillId="0" borderId="32" xfId="0" applyFont="1" applyFill="1" applyBorder="1" applyAlignment="1" applyProtection="1">
      <alignment horizontal="center" vertical="center" wrapText="1"/>
      <protection locked="0" hidden="1"/>
    </xf>
    <xf numFmtId="0" fontId="16" fillId="10" borderId="32" xfId="0" applyFont="1" applyFill="1" applyBorder="1" applyAlignment="1" applyProtection="1">
      <alignment horizontal="center" vertical="center" wrapText="1"/>
      <protection locked="0" hidden="1"/>
    </xf>
    <xf numFmtId="0" fontId="10" fillId="10" borderId="32" xfId="0" applyFont="1" applyFill="1" applyBorder="1" applyAlignment="1" applyProtection="1">
      <alignment horizontal="center" vertical="center" wrapText="1"/>
      <protection locked="0" hidden="1"/>
    </xf>
    <xf numFmtId="0" fontId="10" fillId="0" borderId="32" xfId="0" applyFont="1" applyBorder="1" applyAlignment="1" applyProtection="1">
      <alignment horizontal="center" vertical="center" wrapText="1"/>
      <protection locked="0" hidden="1"/>
    </xf>
    <xf numFmtId="164" fontId="16" fillId="10" borderId="32" xfId="1" applyNumberFormat="1" applyFont="1" applyFill="1" applyBorder="1" applyAlignment="1" applyProtection="1">
      <alignment horizontal="center" vertical="center" wrapText="1"/>
      <protection locked="0" hidden="1"/>
    </xf>
    <xf numFmtId="15" fontId="16" fillId="10" borderId="32" xfId="0" applyNumberFormat="1" applyFont="1" applyFill="1" applyBorder="1" applyAlignment="1" applyProtection="1">
      <alignment horizontal="center" vertical="center" wrapText="1"/>
      <protection locked="0" hidden="1"/>
    </xf>
    <xf numFmtId="15" fontId="10" fillId="0" borderId="16" xfId="0" applyNumberFormat="1" applyFont="1" applyFill="1" applyBorder="1" applyAlignment="1" applyProtection="1">
      <alignment horizontal="center" vertical="center" wrapText="1"/>
      <protection locked="0" hidden="1"/>
    </xf>
    <xf numFmtId="0" fontId="10" fillId="0" borderId="16" xfId="0" applyFont="1" applyFill="1" applyBorder="1" applyAlignment="1" applyProtection="1">
      <alignment horizontal="center" vertical="center" wrapText="1"/>
      <protection locked="0" hidden="1"/>
    </xf>
    <xf numFmtId="0" fontId="10" fillId="0" borderId="16" xfId="0" applyFont="1" applyFill="1" applyBorder="1" applyAlignment="1" applyProtection="1">
      <alignment horizontal="left" vertical="center" wrapText="1"/>
      <protection locked="0" hidden="1"/>
    </xf>
    <xf numFmtId="0" fontId="10" fillId="0" borderId="38" xfId="0" applyFont="1" applyFill="1" applyBorder="1" applyAlignment="1" applyProtection="1">
      <alignment horizontal="center" vertical="center" wrapText="1"/>
      <protection locked="0" hidden="1"/>
    </xf>
    <xf numFmtId="0" fontId="10" fillId="0" borderId="37" xfId="0" applyFont="1" applyFill="1" applyBorder="1" applyAlignment="1" applyProtection="1">
      <alignment horizontal="justify" vertical="center" wrapText="1"/>
      <protection locked="0" hidden="1"/>
    </xf>
    <xf numFmtId="0" fontId="10" fillId="0" borderId="16" xfId="0" applyFont="1" applyFill="1" applyBorder="1" applyAlignment="1" applyProtection="1">
      <alignment horizontal="justify" vertical="center" wrapText="1"/>
      <protection locked="0" hidden="1"/>
    </xf>
    <xf numFmtId="0" fontId="16" fillId="0" borderId="16" xfId="0" applyFont="1" applyFill="1" applyBorder="1" applyAlignment="1" applyProtection="1">
      <alignment horizontal="center" vertical="center" wrapText="1"/>
      <protection locked="0" hidden="1"/>
    </xf>
    <xf numFmtId="0" fontId="16" fillId="10" borderId="16" xfId="0" applyFont="1" applyFill="1" applyBorder="1" applyAlignment="1" applyProtection="1">
      <alignment horizontal="center" vertical="center" wrapText="1"/>
      <protection locked="0" hidden="1"/>
    </xf>
    <xf numFmtId="0" fontId="10" fillId="10" borderId="16" xfId="0" applyFont="1" applyFill="1" applyBorder="1" applyAlignment="1" applyProtection="1">
      <alignment horizontal="center" vertical="center" wrapText="1"/>
      <protection locked="0" hidden="1"/>
    </xf>
    <xf numFmtId="0" fontId="10" fillId="0" borderId="16" xfId="0" applyFont="1" applyBorder="1" applyAlignment="1" applyProtection="1">
      <alignment horizontal="center" vertical="center" wrapText="1"/>
      <protection locked="0" hidden="1"/>
    </xf>
    <xf numFmtId="164" fontId="16" fillId="10" borderId="16" xfId="1" applyNumberFormat="1" applyFont="1" applyFill="1" applyBorder="1" applyAlignment="1" applyProtection="1">
      <alignment horizontal="center" vertical="center" wrapText="1"/>
      <protection locked="0" hidden="1"/>
    </xf>
    <xf numFmtId="15" fontId="16" fillId="10" borderId="16" xfId="0" applyNumberFormat="1" applyFont="1" applyFill="1" applyBorder="1" applyAlignment="1" applyProtection="1">
      <alignment horizontal="center" vertical="center" wrapText="1"/>
      <protection locked="0" hidden="1"/>
    </xf>
    <xf numFmtId="164" fontId="16" fillId="0" borderId="16" xfId="1" applyNumberFormat="1" applyFont="1" applyBorder="1" applyAlignment="1" applyProtection="1">
      <alignment horizontal="center" vertical="center" wrapText="1"/>
      <protection locked="0" hidden="1"/>
    </xf>
    <xf numFmtId="0" fontId="10" fillId="0" borderId="1" xfId="0" applyFont="1" applyBorder="1" applyAlignment="1" applyProtection="1">
      <alignment horizontal="left" vertical="center" wrapText="1"/>
      <protection locked="0" hidden="1"/>
    </xf>
    <xf numFmtId="0" fontId="10" fillId="0" borderId="1" xfId="0" applyFont="1" applyFill="1" applyBorder="1" applyAlignment="1" applyProtection="1">
      <alignment horizontal="justify" vertical="center"/>
      <protection locked="0" hidden="1"/>
    </xf>
    <xf numFmtId="15" fontId="10" fillId="0" borderId="16" xfId="0" applyNumberFormat="1" applyFont="1" applyBorder="1" applyAlignment="1" applyProtection="1">
      <alignment horizontal="center" vertical="center" wrapText="1"/>
      <protection hidden="1"/>
    </xf>
    <xf numFmtId="0" fontId="10" fillId="0" borderId="16" xfId="0" applyFont="1" applyBorder="1" applyAlignment="1" applyProtection="1">
      <alignment horizontal="justify" vertical="center"/>
      <protection locked="0" hidden="1"/>
    </xf>
    <xf numFmtId="0" fontId="9" fillId="0" borderId="0" xfId="0" applyFont="1" applyBorder="1" applyAlignment="1" applyProtection="1">
      <alignment horizontal="center"/>
      <protection locked="0" hidden="1"/>
    </xf>
    <xf numFmtId="0" fontId="9" fillId="0" borderId="0" xfId="0" applyFont="1" applyAlignment="1">
      <alignment horizontal="center"/>
    </xf>
    <xf numFmtId="0" fontId="10" fillId="0" borderId="7" xfId="0" applyFont="1" applyBorder="1" applyAlignment="1" applyProtection="1">
      <alignment horizontal="center" vertical="center" wrapText="1"/>
    </xf>
    <xf numFmtId="15" fontId="10" fillId="0" borderId="63" xfId="0" applyNumberFormat="1" applyFont="1" applyBorder="1" applyAlignment="1" applyProtection="1">
      <alignment horizontal="center" vertical="center" wrapText="1"/>
      <protection locked="0" hidden="1"/>
    </xf>
    <xf numFmtId="0" fontId="10" fillId="0" borderId="63" xfId="0" applyFont="1" applyBorder="1" applyAlignment="1" applyProtection="1">
      <alignment horizontal="center" vertical="center" wrapText="1"/>
      <protection locked="0" hidden="1"/>
    </xf>
    <xf numFmtId="15" fontId="10" fillId="0" borderId="63" xfId="0" applyNumberFormat="1" applyFont="1" applyBorder="1" applyAlignment="1" applyProtection="1">
      <alignment horizontal="center" vertical="center" wrapText="1"/>
      <protection hidden="1"/>
    </xf>
    <xf numFmtId="0" fontId="10" fillId="0" borderId="63" xfId="0" applyFont="1" applyBorder="1" applyAlignment="1" applyProtection="1">
      <alignment horizontal="justify" vertical="center"/>
      <protection locked="0" hidden="1"/>
    </xf>
    <xf numFmtId="0" fontId="10" fillId="0" borderId="8" xfId="0" applyFont="1" applyFill="1" applyBorder="1" applyAlignment="1" applyProtection="1">
      <alignment horizontal="justify" vertical="center" wrapText="1"/>
      <protection locked="0" hidden="1"/>
    </xf>
    <xf numFmtId="0" fontId="10" fillId="0" borderId="8" xfId="0" applyFont="1" applyBorder="1" applyAlignment="1" applyProtection="1">
      <alignment horizontal="justify" vertical="center" wrapText="1"/>
      <protection locked="0" hidden="1"/>
    </xf>
    <xf numFmtId="0" fontId="10" fillId="0" borderId="8" xfId="0" applyFont="1" applyBorder="1" applyAlignment="1" applyProtection="1">
      <alignment horizontal="center" vertical="center" wrapText="1"/>
      <protection locked="0" hidden="1"/>
    </xf>
    <xf numFmtId="164" fontId="10" fillId="0" borderId="63" xfId="1" applyNumberFormat="1" applyFont="1" applyBorder="1" applyAlignment="1" applyProtection="1">
      <alignment horizontal="center" vertical="center" wrapText="1"/>
      <protection locked="0" hidden="1"/>
    </xf>
    <xf numFmtId="0" fontId="10" fillId="0" borderId="63" xfId="0" applyFont="1" applyFill="1" applyBorder="1" applyAlignment="1" applyProtection="1">
      <alignment horizontal="center" vertical="center" wrapText="1"/>
      <protection hidden="1"/>
    </xf>
    <xf numFmtId="0" fontId="10" fillId="0" borderId="63" xfId="0" applyFont="1" applyBorder="1" applyAlignment="1" applyProtection="1">
      <alignment horizontal="center" vertical="center" wrapText="1"/>
      <protection hidden="1"/>
    </xf>
    <xf numFmtId="0" fontId="10" fillId="0" borderId="64" xfId="0" applyFont="1" applyBorder="1" applyAlignment="1" applyProtection="1">
      <alignment horizontal="center" vertical="center" wrapText="1"/>
      <protection locked="0" hidden="1"/>
    </xf>
    <xf numFmtId="0" fontId="10" fillId="0" borderId="7" xfId="0" applyFont="1" applyFill="1" applyBorder="1" applyAlignment="1" applyProtection="1">
      <alignment horizontal="justify" vertical="center" wrapText="1"/>
      <protection locked="0" hidden="1"/>
    </xf>
    <xf numFmtId="0" fontId="6" fillId="0" borderId="5" xfId="0" applyFont="1" applyFill="1" applyBorder="1" applyAlignment="1" applyProtection="1">
      <alignment horizontal="left" vertical="center" wrapText="1"/>
      <protection locked="0" hidden="1"/>
    </xf>
    <xf numFmtId="0" fontId="6" fillId="0" borderId="1" xfId="0" applyFont="1" applyFill="1" applyBorder="1" applyAlignment="1" applyProtection="1">
      <alignment horizontal="left" vertical="center" wrapText="1"/>
      <protection locked="0" hidden="1"/>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 Id="rId8" Type="http://schemas.openxmlformats.org/officeDocument/2006/relationships/externalLink" Target="externalLinks/externalLink5.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264582</xdr:colOff>
      <xdr:row>0</xdr:row>
      <xdr:rowOff>0</xdr:rowOff>
    </xdr:from>
    <xdr:to>
      <xdr:col>1</xdr:col>
      <xdr:colOff>975781</xdr:colOff>
      <xdr:row>4</xdr:row>
      <xdr:rowOff>0</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2" y="0"/>
          <a:ext cx="1557866" cy="973667"/>
        </a:xfrm>
        <a:prstGeom prst="rect">
          <a:avLst/>
        </a:prstGeom>
      </xdr:spPr>
    </xdr:pic>
    <xdr:clientData/>
  </xdr:twoCellAnchor>
  <xdr:twoCellAnchor editAs="oneCell">
    <xdr:from>
      <xdr:col>19</xdr:col>
      <xdr:colOff>656166</xdr:colOff>
      <xdr:row>0</xdr:row>
      <xdr:rowOff>63499</xdr:rowOff>
    </xdr:from>
    <xdr:to>
      <xdr:col>20</xdr:col>
      <xdr:colOff>479635</xdr:colOff>
      <xdr:row>3</xdr:row>
      <xdr:rowOff>166368</xdr:rowOff>
    </xdr:to>
    <xdr:pic>
      <xdr:nvPicPr>
        <xdr:cNvPr id="8" name="3 Imagen" descr="C:\Users\john.garcia\Desktop\2020-01-08.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76416" y="63499"/>
          <a:ext cx="934719" cy="833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438150</xdr:colOff>
      <xdr:row>0</xdr:row>
      <xdr:rowOff>57151</xdr:rowOff>
    </xdr:from>
    <xdr:to>
      <xdr:col>8</xdr:col>
      <xdr:colOff>1296669</xdr:colOff>
      <xdr:row>3</xdr:row>
      <xdr:rowOff>184178</xdr:rowOff>
    </xdr:to>
    <xdr:pic>
      <xdr:nvPicPr>
        <xdr:cNvPr id="6" name="3 Imagen" descr="C:\Users\john.garcia\Desktop\2020-01-08.pn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2475" y="57151"/>
          <a:ext cx="858519" cy="765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19051</xdr:rowOff>
    </xdr:from>
    <xdr:to>
      <xdr:col>1</xdr:col>
      <xdr:colOff>26669</xdr:colOff>
      <xdr:row>4</xdr:row>
      <xdr:rowOff>19051</xdr:rowOff>
    </xdr:to>
    <xdr:pic>
      <xdr:nvPicPr>
        <xdr:cNvPr id="7" name="6 Imagen">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9051"/>
          <a:ext cx="1341119"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zon/Documents/UAECOBB1/Auditor&#237;as%202013/Plan%20de%20mejoramiento/Plan%20mejoramiento-011020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Jizeth/Downloads/20201217_CCSE-FT-001_FORMULACI&#210;N%20PLAN%20DE%20MEJORAMIENTO_AUDDEC371PCCS%20(23.02.2021)_FIRM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gonzalezr/Downloads/CCSE-FT-001%20ACPM_AUD_TALENTO_HUMANO_%20Ultima%20versi&#243;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2018\PM\PM_2018\PM_Formulados_2018\CCSE-FT-001%20ADMINISTRACI&#211;N%20DE%20ACCIONES%20CORRECTIVAS,%20PREVENTIVAS%20Y%20DE%20MEJORAMIENTO_SG-SS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jgonzalezr/Downloads/Plan%20de%20mejoramiento%20Nuevos%20Negocios%201210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2018\PM\PM_2018\I%20SEGUIMIENTO%202018\CCSE-FT-019%20PLAN%20DE%20MEJORAMIENTO_2018_OCI_CONSOLIDAD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izeth/Downloads/2021%2002%2023%20Plan%20mejoramiento%20gesti&#243;n%20contractual%20Decreto%20371%20de%202010%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Jizeth/Downloads/20210226_CCSE-FT-001%20FORMULACI&#211;N%20PLAN%20DE%20MEJORAMIENTO_AUDFINANCIERA%20Revisad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onia/Downloads/CCSE-FT-001%20FORMULACI&#211;N%20PLAN%20DE%20MEJORAMIENTO_AUDFINANCIER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jizeth.gonzalez/Downloads/20200930_CCSE-FT-001_FORMULACI&#211;N%20PLAN%20DE%20MEJORAMIENTO_AUDDEC371AC%20%2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Jizeth%20G/Downloads/CCSE-FT-001%20FORMULACI&#211;N%20PLAN%20DE%20MEJORAMIENTO%20DISE&#209;O%20CREACION%20CONTENIDOS%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PM/PM_2018/I%20SEGUIMIENTO%202018/CCSE-FT-019%20PLAN%20DE%20MEJORAMIENTO_2018_OCI_CONSOLIDAD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Jizeth%20G/Downloads/CCSE-FT-001_PM_PORMENORIZADOAVF%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Unidades%20compartidas\OFICINA%20CONTROL%20INTERNO%202020\110.24%20PLANES\110.24.92%20PLAN%20DE%20AUDITORIA\202002181102492AUDTIC\20200726_CCSE-FT-001_ACPM_AUDTIC.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jizeth.gonzalez/Downloads/FORMULACION%20P.%20M%20AUD_SS.%20ADM%20V.%20%20F.%20%20REV..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Jizeth%20G/Downloads/CCSE-FT-001%20ADMINISTRACION%20DE%20ACCIONES%20CORRECTIVAS,%20PREVENTIVAS%20Y%20DE%20MEJORAMIENTO.%20(1)%20(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2018\AUDITORIAS\6.%20INVENTARIOS\INFORMES\P.M\CCSE-FT-001%20P.M.%20DE%20S.A%20AUDITORIA%20INVENTARIOS.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jizeth.gonzalez/Downloads/Plan%20de%20mejoramiento%20Auditoria%20interna%20OCI%20(1)%20(1)%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2018\PM\Matriz_PM_CIC%20Planeaci&#243;n.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lnaranjom/Downloads/PLAN%20MEJORAMIENTO%20CONTABLE%20servicios%20admon%20(3).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CCSE-FT-001%20ACPM_AUD_COMUNICA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gonzalezr/Downloads/CCSE-FT-001%20ACPM_Visita%20Archivo%20Distrital_2019_V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izeth%20G/Downloads/FINAL%20CONSOLIDADO%20PM%20CIC%20CCSE-FT-001%20ADMINISTRACION%20DE%20ACCIONES%20CORRECTIVAS,%20PREVENTIVAS%20Y%20DE%20MEJORAMIEN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izeth%20G/Downloads/CCSE-FT-001%20ADMINISTRACION%20DE%20ACCIONES%20CORRECTIVAS,%20PREVENTIVAS%20Y%20DE%20MEJORAMIENTO%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izeth%20G/Downloads/CCSE-FT-001%20ADMINISTRACION%20DE%20ACCIONES%20CORRECTIVAS,%20PREVENTIVAS%20Y%20DE%20MEJORAMIENTO.COMERCIALIZ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izeth/Downloads/20210218_CCSE-FT-001%20FORMULACIO&#769;N%20PLAN%20DE%20MEJORAMIENTO_SCI2SEM2020%20-%20CONSOLIDADO%20(29-03-2021).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0210218_CCSE-FT-001%20FORMULACI&#211;N%20PLAN%20DE%20MEJORAMIENTO_SCI2SEM2020%20(Autoguardad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izeth/Downloads/20201223_CCSE-FT-001%20FORMULACIO&#769;N%20PLAN%20DE%20MEJORAMIENTO_INFPROY750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refreshError="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sheetData sheetId="1"/>
      <sheetData sheetId="2"/>
      <sheetData sheetId="3">
        <row r="28">
          <cell r="G28" t="str">
            <v>Gerencia General</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ON PLAN DE MEJORAMIENT"/>
      <sheetName val="Instructivo"/>
      <sheetName val="Datos"/>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lan de mejoramiento"/>
    </sheetNames>
    <sheetDataSet>
      <sheetData sheetId="0" refreshError="1"/>
      <sheetData sheetId="1">
        <row r="2">
          <cell r="A2" t="str">
            <v>Planeación Estratégica (Estratégico)</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refreshError="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1"/>
  <sheetViews>
    <sheetView tabSelected="1" zoomScaleNormal="100" workbookViewId="0">
      <selection activeCell="E9" sqref="E9"/>
    </sheetView>
  </sheetViews>
  <sheetFormatPr baseColWidth="10" defaultColWidth="11.44140625" defaultRowHeight="13.8" x14ac:dyDescent="0.25"/>
  <cols>
    <col min="1" max="1" width="12.6640625" style="20" customWidth="1"/>
    <col min="2" max="2" width="14.6640625" style="20" customWidth="1"/>
    <col min="3" max="3" width="16.6640625" style="20" customWidth="1"/>
    <col min="4" max="4" width="18.44140625" style="20" customWidth="1"/>
    <col min="5" max="6" width="14.6640625" style="20" customWidth="1"/>
    <col min="7" max="7" width="60.77734375" style="20" customWidth="1"/>
    <col min="8" max="8" width="16.5546875" style="345" customWidth="1"/>
    <col min="9" max="9" width="36.77734375" style="20" customWidth="1"/>
    <col min="10" max="10" width="55.5546875" style="20" customWidth="1"/>
    <col min="11" max="11" width="12" style="20" customWidth="1"/>
    <col min="12" max="21" width="16.6640625" style="20" customWidth="1"/>
    <col min="22" max="16384" width="11.44140625" style="20"/>
  </cols>
  <sheetData>
    <row r="1" spans="1:21" ht="18.75" customHeight="1" x14ac:dyDescent="0.25">
      <c r="A1" s="62"/>
      <c r="B1" s="63"/>
      <c r="C1" s="64"/>
      <c r="D1" s="38" t="s">
        <v>154</v>
      </c>
      <c r="E1" s="51"/>
      <c r="F1" s="51"/>
      <c r="G1" s="51"/>
      <c r="H1" s="51"/>
      <c r="I1" s="51"/>
      <c r="J1" s="51"/>
      <c r="K1" s="51"/>
      <c r="L1" s="51"/>
      <c r="M1" s="51"/>
      <c r="N1" s="51"/>
      <c r="O1" s="51"/>
      <c r="P1" s="39"/>
      <c r="Q1" s="135" t="s">
        <v>161</v>
      </c>
      <c r="R1" s="136"/>
      <c r="S1" s="136"/>
      <c r="T1" s="38"/>
      <c r="U1" s="39"/>
    </row>
    <row r="2" spans="1:21" ht="18.75" customHeight="1" x14ac:dyDescent="0.25">
      <c r="A2" s="65"/>
      <c r="B2" s="66"/>
      <c r="C2" s="67"/>
      <c r="D2" s="40"/>
      <c r="E2" s="52"/>
      <c r="F2" s="52"/>
      <c r="G2" s="52"/>
      <c r="H2" s="52"/>
      <c r="I2" s="52"/>
      <c r="J2" s="52"/>
      <c r="K2" s="52"/>
      <c r="L2" s="52"/>
      <c r="M2" s="52"/>
      <c r="N2" s="52"/>
      <c r="O2" s="52"/>
      <c r="P2" s="41"/>
      <c r="Q2" s="138" t="s">
        <v>159</v>
      </c>
      <c r="R2" s="139"/>
      <c r="S2" s="139"/>
      <c r="T2" s="40"/>
      <c r="U2" s="41"/>
    </row>
    <row r="3" spans="1:21" ht="18.75" customHeight="1" x14ac:dyDescent="0.25">
      <c r="A3" s="65"/>
      <c r="B3" s="66"/>
      <c r="C3" s="67"/>
      <c r="D3" s="40"/>
      <c r="E3" s="52"/>
      <c r="F3" s="52"/>
      <c r="G3" s="52"/>
      <c r="H3" s="52"/>
      <c r="I3" s="52"/>
      <c r="J3" s="52"/>
      <c r="K3" s="52"/>
      <c r="L3" s="52"/>
      <c r="M3" s="52"/>
      <c r="N3" s="52"/>
      <c r="O3" s="52"/>
      <c r="P3" s="41"/>
      <c r="Q3" s="359" t="s">
        <v>160</v>
      </c>
      <c r="R3" s="360"/>
      <c r="S3" s="360"/>
      <c r="T3" s="40"/>
      <c r="U3" s="41"/>
    </row>
    <row r="4" spans="1:21" ht="18.75" customHeight="1" thickBot="1" x14ac:dyDescent="0.3">
      <c r="A4" s="68"/>
      <c r="B4" s="69"/>
      <c r="C4" s="70"/>
      <c r="D4" s="42"/>
      <c r="E4" s="53"/>
      <c r="F4" s="53"/>
      <c r="G4" s="53"/>
      <c r="H4" s="53"/>
      <c r="I4" s="53"/>
      <c r="J4" s="53"/>
      <c r="K4" s="53"/>
      <c r="L4" s="53"/>
      <c r="M4" s="53"/>
      <c r="N4" s="53"/>
      <c r="O4" s="53"/>
      <c r="P4" s="43"/>
      <c r="Q4" s="141" t="s">
        <v>39</v>
      </c>
      <c r="R4" s="142"/>
      <c r="S4" s="142"/>
      <c r="T4" s="42"/>
      <c r="U4" s="43"/>
    </row>
    <row r="5" spans="1:21" ht="6" customHeight="1" thickBot="1" x14ac:dyDescent="0.3">
      <c r="A5" s="21"/>
      <c r="B5" s="21"/>
      <c r="C5" s="21"/>
      <c r="D5" s="21"/>
      <c r="E5" s="21"/>
      <c r="F5" s="21"/>
      <c r="G5" s="21"/>
      <c r="H5" s="344"/>
      <c r="I5" s="21"/>
      <c r="J5" s="21"/>
      <c r="K5" s="21"/>
      <c r="L5" s="21"/>
      <c r="M5" s="21"/>
      <c r="N5" s="21"/>
      <c r="O5" s="21"/>
      <c r="P5" s="21"/>
      <c r="Q5" s="21"/>
      <c r="R5" s="21"/>
      <c r="S5" s="21"/>
      <c r="T5" s="21"/>
      <c r="U5" s="21"/>
    </row>
    <row r="6" spans="1:21" s="22" customFormat="1" ht="22.5" customHeight="1" thickBot="1" x14ac:dyDescent="0.25">
      <c r="A6" s="73" t="s">
        <v>111</v>
      </c>
      <c r="B6" s="74"/>
      <c r="C6" s="74"/>
      <c r="D6" s="74"/>
      <c r="E6" s="74"/>
      <c r="F6" s="74"/>
      <c r="G6" s="74"/>
      <c r="H6" s="75"/>
      <c r="I6" s="48" t="s">
        <v>4</v>
      </c>
      <c r="J6" s="49"/>
      <c r="K6" s="49"/>
      <c r="L6" s="49"/>
      <c r="M6" s="49"/>
      <c r="N6" s="49"/>
      <c r="O6" s="49"/>
      <c r="P6" s="49"/>
      <c r="Q6" s="49"/>
      <c r="R6" s="49"/>
      <c r="S6" s="49"/>
      <c r="T6" s="49"/>
      <c r="U6" s="50"/>
    </row>
    <row r="7" spans="1:21" s="22" customFormat="1" ht="15" customHeight="1" x14ac:dyDescent="0.2">
      <c r="A7" s="76" t="s">
        <v>0</v>
      </c>
      <c r="B7" s="54" t="s">
        <v>107</v>
      </c>
      <c r="C7" s="54" t="s">
        <v>112</v>
      </c>
      <c r="D7" s="54" t="s">
        <v>1</v>
      </c>
      <c r="E7" s="54" t="s">
        <v>113</v>
      </c>
      <c r="F7" s="54" t="s">
        <v>2</v>
      </c>
      <c r="G7" s="54" t="s">
        <v>115</v>
      </c>
      <c r="H7" s="56" t="s">
        <v>3</v>
      </c>
      <c r="I7" s="58" t="s">
        <v>114</v>
      </c>
      <c r="J7" s="60" t="s">
        <v>158</v>
      </c>
      <c r="K7" s="61"/>
      <c r="L7" s="44" t="s">
        <v>8</v>
      </c>
      <c r="M7" s="44" t="s">
        <v>10</v>
      </c>
      <c r="N7" s="44" t="s">
        <v>31</v>
      </c>
      <c r="O7" s="44" t="s">
        <v>108</v>
      </c>
      <c r="P7" s="44" t="s">
        <v>109</v>
      </c>
      <c r="Q7" s="44" t="s">
        <v>9</v>
      </c>
      <c r="R7" s="46" t="s">
        <v>131</v>
      </c>
      <c r="S7" s="46" t="s">
        <v>110</v>
      </c>
      <c r="T7" s="46" t="s">
        <v>30</v>
      </c>
      <c r="U7" s="71" t="s">
        <v>105</v>
      </c>
    </row>
    <row r="8" spans="1:21" s="22" customFormat="1" ht="49.5" customHeight="1" thickBot="1" x14ac:dyDescent="0.25">
      <c r="A8" s="77"/>
      <c r="B8" s="55"/>
      <c r="C8" s="55"/>
      <c r="D8" s="55"/>
      <c r="E8" s="55"/>
      <c r="F8" s="55"/>
      <c r="G8" s="55"/>
      <c r="H8" s="57"/>
      <c r="I8" s="59"/>
      <c r="J8" s="23" t="s">
        <v>5</v>
      </c>
      <c r="K8" s="24" t="s">
        <v>7</v>
      </c>
      <c r="L8" s="45"/>
      <c r="M8" s="45"/>
      <c r="N8" s="45"/>
      <c r="O8" s="45"/>
      <c r="P8" s="45"/>
      <c r="Q8" s="45"/>
      <c r="R8" s="47"/>
      <c r="S8" s="47"/>
      <c r="T8" s="47"/>
      <c r="U8" s="72"/>
    </row>
    <row r="9" spans="1:21" ht="79.8" x14ac:dyDescent="0.25">
      <c r="A9" s="150">
        <v>2</v>
      </c>
      <c r="B9" s="151">
        <v>42430</v>
      </c>
      <c r="C9" s="152" t="s">
        <v>17</v>
      </c>
      <c r="D9" s="152" t="s">
        <v>162</v>
      </c>
      <c r="E9" s="151">
        <v>42426</v>
      </c>
      <c r="F9" s="152">
        <v>8</v>
      </c>
      <c r="G9" s="153" t="s">
        <v>163</v>
      </c>
      <c r="H9" s="154" t="s">
        <v>164</v>
      </c>
      <c r="I9" s="155" t="s">
        <v>165</v>
      </c>
      <c r="J9" s="152" t="s">
        <v>166</v>
      </c>
      <c r="K9" s="152">
        <v>3</v>
      </c>
      <c r="L9" s="152" t="s">
        <v>21</v>
      </c>
      <c r="M9" s="152" t="s">
        <v>167</v>
      </c>
      <c r="N9" s="156" t="s">
        <v>168</v>
      </c>
      <c r="O9" s="157">
        <v>1</v>
      </c>
      <c r="P9" s="151">
        <v>42464</v>
      </c>
      <c r="Q9" s="151">
        <v>43465</v>
      </c>
      <c r="R9" s="152" t="s">
        <v>33</v>
      </c>
      <c r="S9" s="158" t="str">
        <f>IF(R9="","",VLOOKUP(R9,[2]Datos.!G31:H53,2,FALSE))</f>
        <v>Subdirector Financiero</v>
      </c>
      <c r="T9" s="158" t="str">
        <f>IF(R9="","",VLOOKUP(R9,[2]Datos.!J31:K53,2,FALSE))</f>
        <v>Profesional Universitario de Contabilidad</v>
      </c>
      <c r="U9" s="159" t="s">
        <v>169</v>
      </c>
    </row>
    <row r="10" spans="1:21" ht="110.4" customHeight="1" x14ac:dyDescent="0.25">
      <c r="A10" s="150">
        <v>12</v>
      </c>
      <c r="B10" s="160">
        <v>43083</v>
      </c>
      <c r="C10" s="161" t="s">
        <v>17</v>
      </c>
      <c r="D10" s="161" t="s">
        <v>170</v>
      </c>
      <c r="E10" s="160">
        <v>43069</v>
      </c>
      <c r="F10" s="158">
        <v>1</v>
      </c>
      <c r="G10" s="162" t="s">
        <v>171</v>
      </c>
      <c r="H10" s="159" t="s">
        <v>172</v>
      </c>
      <c r="I10" s="150" t="s">
        <v>173</v>
      </c>
      <c r="J10" s="161" t="s">
        <v>174</v>
      </c>
      <c r="K10" s="161">
        <v>2</v>
      </c>
      <c r="L10" s="161" t="s">
        <v>21</v>
      </c>
      <c r="M10" s="161" t="s">
        <v>175</v>
      </c>
      <c r="N10" s="163" t="s">
        <v>176</v>
      </c>
      <c r="O10" s="164">
        <v>1</v>
      </c>
      <c r="P10" s="160">
        <v>43101</v>
      </c>
      <c r="Q10" s="160">
        <v>43343</v>
      </c>
      <c r="R10" s="161" t="s">
        <v>177</v>
      </c>
      <c r="S10" s="158" t="s">
        <v>178</v>
      </c>
      <c r="T10" s="158" t="s">
        <v>179</v>
      </c>
      <c r="U10" s="159" t="s">
        <v>169</v>
      </c>
    </row>
    <row r="11" spans="1:21" ht="125.4" x14ac:dyDescent="0.25">
      <c r="A11" s="150">
        <v>34</v>
      </c>
      <c r="B11" s="165">
        <v>43162</v>
      </c>
      <c r="C11" s="158" t="s">
        <v>17</v>
      </c>
      <c r="D11" s="158" t="s">
        <v>180</v>
      </c>
      <c r="E11" s="165">
        <v>43162</v>
      </c>
      <c r="F11" s="158" t="s">
        <v>181</v>
      </c>
      <c r="G11" s="166" t="s">
        <v>182</v>
      </c>
      <c r="H11" s="167" t="s">
        <v>183</v>
      </c>
      <c r="I11" s="168" t="s">
        <v>184</v>
      </c>
      <c r="J11" s="158" t="s">
        <v>185</v>
      </c>
      <c r="K11" s="158">
        <v>1</v>
      </c>
      <c r="L11" s="158" t="s">
        <v>21</v>
      </c>
      <c r="M11" s="158" t="s">
        <v>186</v>
      </c>
      <c r="N11" s="169" t="s">
        <v>187</v>
      </c>
      <c r="O11" s="170">
        <v>1</v>
      </c>
      <c r="P11" s="165">
        <v>43312</v>
      </c>
      <c r="Q11" s="165">
        <v>43465</v>
      </c>
      <c r="R11" s="158" t="s">
        <v>60</v>
      </c>
      <c r="S11" s="158" t="str">
        <f>IF(R11="","",VLOOKUP(R11,[2]Datos.!$G$28:$H$50,2,FALSE))</f>
        <v xml:space="preserve">Subdirector Administrativo </v>
      </c>
      <c r="T11" s="158" t="s">
        <v>188</v>
      </c>
      <c r="U11" s="167" t="s">
        <v>169</v>
      </c>
    </row>
    <row r="12" spans="1:21" ht="97.5" customHeight="1" x14ac:dyDescent="0.25">
      <c r="A12" s="150">
        <v>37</v>
      </c>
      <c r="B12" s="151">
        <v>43181</v>
      </c>
      <c r="C12" s="152" t="s">
        <v>14</v>
      </c>
      <c r="D12" s="152" t="s">
        <v>189</v>
      </c>
      <c r="E12" s="151">
        <v>43181</v>
      </c>
      <c r="F12" s="152" t="s">
        <v>190</v>
      </c>
      <c r="G12" s="153" t="s">
        <v>191</v>
      </c>
      <c r="H12" s="154" t="s">
        <v>87</v>
      </c>
      <c r="I12" s="155" t="s">
        <v>192</v>
      </c>
      <c r="J12" s="152" t="s">
        <v>193</v>
      </c>
      <c r="K12" s="152">
        <v>1</v>
      </c>
      <c r="L12" s="158" t="s">
        <v>90</v>
      </c>
      <c r="M12" s="152" t="s">
        <v>194</v>
      </c>
      <c r="N12" s="171" t="s">
        <v>195</v>
      </c>
      <c r="O12" s="157">
        <v>1</v>
      </c>
      <c r="P12" s="151">
        <v>43313</v>
      </c>
      <c r="Q12" s="151">
        <v>43404</v>
      </c>
      <c r="R12" s="158" t="s">
        <v>61</v>
      </c>
      <c r="S12" s="158" t="str">
        <f>IF(R12="","",VLOOKUP(R12,[2]Datos.!$G$28:$H$50,2,FALSE))</f>
        <v xml:space="preserve">Subdirector Administrativo </v>
      </c>
      <c r="T12" s="158" t="str">
        <f>IF(R12="","",VLOOKUP(R12,[2]Datos.!$J$28:$K$50,2,FALSE))</f>
        <v>Líder de Gestión Documental</v>
      </c>
      <c r="U12" s="167" t="s">
        <v>169</v>
      </c>
    </row>
    <row r="13" spans="1:21" ht="97.5" customHeight="1" x14ac:dyDescent="0.25">
      <c r="A13" s="150">
        <v>38</v>
      </c>
      <c r="B13" s="151">
        <v>43181</v>
      </c>
      <c r="C13" s="152" t="s">
        <v>14</v>
      </c>
      <c r="D13" s="152" t="s">
        <v>189</v>
      </c>
      <c r="E13" s="151">
        <v>43181</v>
      </c>
      <c r="F13" s="152" t="s">
        <v>196</v>
      </c>
      <c r="G13" s="153" t="s">
        <v>197</v>
      </c>
      <c r="H13" s="154" t="s">
        <v>87</v>
      </c>
      <c r="I13" s="155" t="s">
        <v>198</v>
      </c>
      <c r="J13" s="172" t="s">
        <v>199</v>
      </c>
      <c r="K13" s="152">
        <v>3</v>
      </c>
      <c r="L13" s="158" t="s">
        <v>90</v>
      </c>
      <c r="M13" s="152" t="s">
        <v>200</v>
      </c>
      <c r="N13" s="173" t="s">
        <v>201</v>
      </c>
      <c r="O13" s="157">
        <v>0.6</v>
      </c>
      <c r="P13" s="151">
        <v>43252</v>
      </c>
      <c r="Q13" s="151">
        <v>43980</v>
      </c>
      <c r="R13" s="158" t="s">
        <v>61</v>
      </c>
      <c r="S13" s="158" t="str">
        <f>IF(R13="","",VLOOKUP(R13,[2]Datos.!$G$28:$H$50,2,FALSE))</f>
        <v xml:space="preserve">Subdirector Administrativo </v>
      </c>
      <c r="T13" s="158" t="str">
        <f>IF(R13="","",VLOOKUP(R13,[2]Datos.!$J$28:$K$50,2,FALSE))</f>
        <v>Líder de Gestión Documental</v>
      </c>
      <c r="U13" s="167" t="s">
        <v>169</v>
      </c>
    </row>
    <row r="14" spans="1:21" ht="57" x14ac:dyDescent="0.25">
      <c r="A14" s="150">
        <v>39</v>
      </c>
      <c r="B14" s="151">
        <v>43181</v>
      </c>
      <c r="C14" s="152" t="s">
        <v>14</v>
      </c>
      <c r="D14" s="152" t="s">
        <v>189</v>
      </c>
      <c r="E14" s="151">
        <v>43181</v>
      </c>
      <c r="F14" s="174" t="s">
        <v>202</v>
      </c>
      <c r="G14" s="153" t="s">
        <v>203</v>
      </c>
      <c r="H14" s="154" t="s">
        <v>87</v>
      </c>
      <c r="I14" s="155" t="s">
        <v>204</v>
      </c>
      <c r="J14" s="152" t="s">
        <v>205</v>
      </c>
      <c r="K14" s="152">
        <v>2</v>
      </c>
      <c r="L14" s="158" t="s">
        <v>90</v>
      </c>
      <c r="M14" s="152" t="s">
        <v>206</v>
      </c>
      <c r="N14" s="171" t="s">
        <v>207</v>
      </c>
      <c r="O14" s="157">
        <v>1</v>
      </c>
      <c r="P14" s="151">
        <v>43313</v>
      </c>
      <c r="Q14" s="151">
        <v>43646</v>
      </c>
      <c r="R14" s="158" t="s">
        <v>61</v>
      </c>
      <c r="S14" s="158" t="str">
        <f>IF(R14="","",VLOOKUP(R14,[2]Datos.!$G$28:$H$50,2,FALSE))</f>
        <v xml:space="preserve">Subdirector Administrativo </v>
      </c>
      <c r="T14" s="158" t="str">
        <f>IF(R14="","",VLOOKUP(R14,[2]Datos.!$J$28:$K$50,2,FALSE))</f>
        <v>Líder de Gestión Documental</v>
      </c>
      <c r="U14" s="167" t="s">
        <v>169</v>
      </c>
    </row>
    <row r="15" spans="1:21" s="32" customFormat="1" ht="91.2" x14ac:dyDescent="0.25">
      <c r="A15" s="150">
        <v>40</v>
      </c>
      <c r="B15" s="151">
        <v>43181</v>
      </c>
      <c r="C15" s="152" t="s">
        <v>14</v>
      </c>
      <c r="D15" s="152" t="s">
        <v>208</v>
      </c>
      <c r="E15" s="151">
        <v>43181</v>
      </c>
      <c r="F15" s="152" t="s">
        <v>209</v>
      </c>
      <c r="G15" s="153" t="s">
        <v>210</v>
      </c>
      <c r="H15" s="154" t="s">
        <v>87</v>
      </c>
      <c r="I15" s="155" t="s">
        <v>211</v>
      </c>
      <c r="J15" s="175" t="s">
        <v>212</v>
      </c>
      <c r="K15" s="152">
        <v>4</v>
      </c>
      <c r="L15" s="158" t="s">
        <v>90</v>
      </c>
      <c r="M15" s="152" t="s">
        <v>213</v>
      </c>
      <c r="N15" s="173" t="s">
        <v>214</v>
      </c>
      <c r="O15" s="157">
        <v>0.7</v>
      </c>
      <c r="P15" s="151">
        <v>43160</v>
      </c>
      <c r="Q15" s="151">
        <v>43994</v>
      </c>
      <c r="R15" s="158" t="s">
        <v>61</v>
      </c>
      <c r="S15" s="158" t="str">
        <f>IF(R15="","",VLOOKUP(R15,[2]Datos.!$G$28:$H$50,2,FALSE))</f>
        <v xml:space="preserve">Subdirector Administrativo </v>
      </c>
      <c r="T15" s="158" t="str">
        <f>IF(R15="","",VLOOKUP(R15,[2]Datos.!$J$28:$K$50,2,FALSE))</f>
        <v>Líder de Gestión Documental</v>
      </c>
      <c r="U15" s="167" t="s">
        <v>169</v>
      </c>
    </row>
    <row r="16" spans="1:21" s="33" customFormat="1" ht="55.2" customHeight="1" x14ac:dyDescent="0.2">
      <c r="A16" s="150">
        <v>47</v>
      </c>
      <c r="B16" s="151">
        <v>43181</v>
      </c>
      <c r="C16" s="152" t="s">
        <v>14</v>
      </c>
      <c r="D16" s="152" t="s">
        <v>215</v>
      </c>
      <c r="E16" s="151">
        <v>43181</v>
      </c>
      <c r="F16" s="152" t="s">
        <v>216</v>
      </c>
      <c r="G16" s="153" t="s">
        <v>217</v>
      </c>
      <c r="H16" s="154" t="s">
        <v>87</v>
      </c>
      <c r="I16" s="155" t="s">
        <v>218</v>
      </c>
      <c r="J16" s="152" t="s">
        <v>219</v>
      </c>
      <c r="K16" s="152">
        <v>1</v>
      </c>
      <c r="L16" s="158" t="s">
        <v>90</v>
      </c>
      <c r="M16" s="152" t="s">
        <v>220</v>
      </c>
      <c r="N16" s="171" t="s">
        <v>221</v>
      </c>
      <c r="O16" s="171">
        <v>1</v>
      </c>
      <c r="P16" s="151">
        <v>43252</v>
      </c>
      <c r="Q16" s="151">
        <v>43312</v>
      </c>
      <c r="R16" s="158" t="s">
        <v>61</v>
      </c>
      <c r="S16" s="158" t="str">
        <f>IF(R16="","",VLOOKUP(R16,[2]Datos.!$G$28:$H$50,2,FALSE))</f>
        <v xml:space="preserve">Subdirector Administrativo </v>
      </c>
      <c r="T16" s="158" t="str">
        <f>IF(R16="","",VLOOKUP(R16,[2]Datos.!$J$28:$K$50,2,FALSE))</f>
        <v>Líder de Gestión Documental</v>
      </c>
      <c r="U16" s="167" t="s">
        <v>169</v>
      </c>
    </row>
    <row r="17" spans="1:21" s="33" customFormat="1" ht="262.2" x14ac:dyDescent="0.2">
      <c r="A17" s="150">
        <v>56</v>
      </c>
      <c r="B17" s="176">
        <v>43231</v>
      </c>
      <c r="C17" s="177" t="s">
        <v>17</v>
      </c>
      <c r="D17" s="177" t="s">
        <v>222</v>
      </c>
      <c r="E17" s="176">
        <v>43231</v>
      </c>
      <c r="F17" s="178">
        <v>7</v>
      </c>
      <c r="G17" s="179" t="s">
        <v>223</v>
      </c>
      <c r="H17" s="180" t="s">
        <v>224</v>
      </c>
      <c r="I17" s="181" t="s">
        <v>225</v>
      </c>
      <c r="J17" s="177" t="s">
        <v>226</v>
      </c>
      <c r="K17" s="177">
        <v>3</v>
      </c>
      <c r="L17" s="177" t="s">
        <v>21</v>
      </c>
      <c r="M17" s="177" t="s">
        <v>227</v>
      </c>
      <c r="N17" s="177" t="s">
        <v>228</v>
      </c>
      <c r="O17" s="182">
        <v>1</v>
      </c>
      <c r="P17" s="176">
        <v>43252</v>
      </c>
      <c r="Q17" s="176">
        <v>43465</v>
      </c>
      <c r="R17" s="177" t="s">
        <v>37</v>
      </c>
      <c r="S17" s="177" t="s">
        <v>50</v>
      </c>
      <c r="T17" s="177" t="s">
        <v>229</v>
      </c>
      <c r="U17" s="180" t="s">
        <v>169</v>
      </c>
    </row>
    <row r="18" spans="1:21" s="33" customFormat="1" ht="159.6" x14ac:dyDescent="0.2">
      <c r="A18" s="150">
        <v>75</v>
      </c>
      <c r="B18" s="183">
        <v>43312</v>
      </c>
      <c r="C18" s="184" t="s">
        <v>17</v>
      </c>
      <c r="D18" s="184" t="s">
        <v>230</v>
      </c>
      <c r="E18" s="183">
        <v>43312</v>
      </c>
      <c r="F18" s="185">
        <v>13</v>
      </c>
      <c r="G18" s="186" t="s">
        <v>231</v>
      </c>
      <c r="H18" s="187" t="s">
        <v>232</v>
      </c>
      <c r="I18" s="150" t="s">
        <v>233</v>
      </c>
      <c r="J18" s="161" t="s">
        <v>234</v>
      </c>
      <c r="K18" s="161">
        <v>6</v>
      </c>
      <c r="L18" s="188" t="s">
        <v>19</v>
      </c>
      <c r="M18" s="161" t="s">
        <v>235</v>
      </c>
      <c r="N18" s="189">
        <v>1</v>
      </c>
      <c r="O18" s="190">
        <v>1</v>
      </c>
      <c r="P18" s="191">
        <v>43344</v>
      </c>
      <c r="Q18" s="191">
        <v>43677</v>
      </c>
      <c r="R18" s="161" t="s">
        <v>60</v>
      </c>
      <c r="S18" s="161" t="s">
        <v>68</v>
      </c>
      <c r="T18" s="161" t="s">
        <v>188</v>
      </c>
      <c r="U18" s="180" t="s">
        <v>169</v>
      </c>
    </row>
    <row r="19" spans="1:21" s="33" customFormat="1" ht="68.400000000000006" x14ac:dyDescent="0.2">
      <c r="A19" s="150">
        <v>98</v>
      </c>
      <c r="B19" s="192">
        <v>43296</v>
      </c>
      <c r="C19" s="29" t="s">
        <v>17</v>
      </c>
      <c r="D19" s="29" t="s">
        <v>236</v>
      </c>
      <c r="E19" s="192">
        <v>43300</v>
      </c>
      <c r="F19" s="29">
        <v>9</v>
      </c>
      <c r="G19" s="31" t="s">
        <v>237</v>
      </c>
      <c r="H19" s="193" t="s">
        <v>82</v>
      </c>
      <c r="I19" s="194" t="s">
        <v>238</v>
      </c>
      <c r="J19" s="195" t="s">
        <v>239</v>
      </c>
      <c r="K19" s="161">
        <v>1</v>
      </c>
      <c r="L19" s="188" t="s">
        <v>240</v>
      </c>
      <c r="M19" s="161" t="s">
        <v>241</v>
      </c>
      <c r="N19" s="161" t="s">
        <v>242</v>
      </c>
      <c r="O19" s="196">
        <v>1</v>
      </c>
      <c r="P19" s="191">
        <v>43396</v>
      </c>
      <c r="Q19" s="191">
        <v>43677</v>
      </c>
      <c r="R19" s="161" t="s">
        <v>57</v>
      </c>
      <c r="S19" s="161" t="s">
        <v>43</v>
      </c>
      <c r="T19" s="161" t="s">
        <v>243</v>
      </c>
      <c r="U19" s="180" t="s">
        <v>169</v>
      </c>
    </row>
    <row r="20" spans="1:21" s="33" customFormat="1" ht="57" x14ac:dyDescent="0.2">
      <c r="A20" s="150">
        <v>99</v>
      </c>
      <c r="B20" s="192">
        <v>43296</v>
      </c>
      <c r="C20" s="29" t="s">
        <v>17</v>
      </c>
      <c r="D20" s="29" t="s">
        <v>236</v>
      </c>
      <c r="E20" s="192">
        <v>43300</v>
      </c>
      <c r="F20" s="29">
        <v>10</v>
      </c>
      <c r="G20" s="31" t="s">
        <v>244</v>
      </c>
      <c r="H20" s="193" t="s">
        <v>82</v>
      </c>
      <c r="I20" s="194" t="s">
        <v>245</v>
      </c>
      <c r="J20" s="195" t="s">
        <v>246</v>
      </c>
      <c r="K20" s="161">
        <v>1</v>
      </c>
      <c r="L20" s="188" t="s">
        <v>21</v>
      </c>
      <c r="M20" s="161" t="s">
        <v>247</v>
      </c>
      <c r="N20" s="161" t="s">
        <v>248</v>
      </c>
      <c r="O20" s="196">
        <v>1</v>
      </c>
      <c r="P20" s="191">
        <v>43396</v>
      </c>
      <c r="Q20" s="191">
        <v>43677</v>
      </c>
      <c r="R20" s="161" t="s">
        <v>57</v>
      </c>
      <c r="S20" s="161" t="s">
        <v>43</v>
      </c>
      <c r="T20" s="161" t="s">
        <v>243</v>
      </c>
      <c r="U20" s="180" t="s">
        <v>169</v>
      </c>
    </row>
    <row r="21" spans="1:21" s="33" customFormat="1" ht="45.6" x14ac:dyDescent="0.2">
      <c r="A21" s="150">
        <v>138</v>
      </c>
      <c r="B21" s="192">
        <v>43455</v>
      </c>
      <c r="C21" s="29" t="s">
        <v>17</v>
      </c>
      <c r="D21" s="29" t="s">
        <v>249</v>
      </c>
      <c r="E21" s="192">
        <v>43455</v>
      </c>
      <c r="F21" s="29">
        <v>1</v>
      </c>
      <c r="G21" s="31" t="s">
        <v>250</v>
      </c>
      <c r="H21" s="193" t="s">
        <v>80</v>
      </c>
      <c r="I21" s="194" t="s">
        <v>251</v>
      </c>
      <c r="J21" s="29" t="s">
        <v>252</v>
      </c>
      <c r="K21" s="29">
        <v>3</v>
      </c>
      <c r="L21" s="29" t="s">
        <v>21</v>
      </c>
      <c r="M21" s="29" t="s">
        <v>253</v>
      </c>
      <c r="N21" s="197">
        <v>1</v>
      </c>
      <c r="O21" s="198">
        <v>1</v>
      </c>
      <c r="P21" s="192">
        <v>43497</v>
      </c>
      <c r="Q21" s="192">
        <v>44377</v>
      </c>
      <c r="R21" s="29" t="s">
        <v>52</v>
      </c>
      <c r="S21" s="185" t="s">
        <v>254</v>
      </c>
      <c r="T21" s="184" t="s">
        <v>255</v>
      </c>
      <c r="U21" s="193" t="s">
        <v>169</v>
      </c>
    </row>
    <row r="22" spans="1:21" s="33" customFormat="1" ht="57" x14ac:dyDescent="0.2">
      <c r="A22" s="150">
        <v>140</v>
      </c>
      <c r="B22" s="192">
        <v>43455</v>
      </c>
      <c r="C22" s="29" t="s">
        <v>17</v>
      </c>
      <c r="D22" s="29" t="s">
        <v>249</v>
      </c>
      <c r="E22" s="192">
        <v>43455</v>
      </c>
      <c r="F22" s="197">
        <v>5</v>
      </c>
      <c r="G22" s="31" t="s">
        <v>256</v>
      </c>
      <c r="H22" s="193" t="s">
        <v>80</v>
      </c>
      <c r="I22" s="194" t="s">
        <v>257</v>
      </c>
      <c r="J22" s="29" t="s">
        <v>258</v>
      </c>
      <c r="K22" s="29">
        <v>3</v>
      </c>
      <c r="L22" s="29" t="s">
        <v>21</v>
      </c>
      <c r="M22" s="29" t="s">
        <v>259</v>
      </c>
      <c r="N22" s="197">
        <v>1</v>
      </c>
      <c r="O22" s="198">
        <v>1</v>
      </c>
      <c r="P22" s="192">
        <v>43497</v>
      </c>
      <c r="Q22" s="192">
        <v>44377</v>
      </c>
      <c r="R22" s="29" t="s">
        <v>52</v>
      </c>
      <c r="S22" s="185" t="s">
        <v>254</v>
      </c>
      <c r="T22" s="184" t="s">
        <v>260</v>
      </c>
      <c r="U22" s="193" t="s">
        <v>169</v>
      </c>
    </row>
    <row r="23" spans="1:21" s="33" customFormat="1" ht="102.6" x14ac:dyDescent="0.2">
      <c r="A23" s="150">
        <v>172</v>
      </c>
      <c r="B23" s="192">
        <v>43524</v>
      </c>
      <c r="C23" s="29" t="s">
        <v>17</v>
      </c>
      <c r="D23" s="29" t="s">
        <v>261</v>
      </c>
      <c r="E23" s="192">
        <v>43524</v>
      </c>
      <c r="F23" s="29" t="s">
        <v>262</v>
      </c>
      <c r="G23" s="31" t="s">
        <v>263</v>
      </c>
      <c r="H23" s="199" t="s">
        <v>87</v>
      </c>
      <c r="I23" s="200" t="s">
        <v>264</v>
      </c>
      <c r="J23" s="29" t="s">
        <v>265</v>
      </c>
      <c r="K23" s="29">
        <v>2</v>
      </c>
      <c r="L23" s="29" t="s">
        <v>21</v>
      </c>
      <c r="M23" s="29" t="s">
        <v>266</v>
      </c>
      <c r="N23" s="201" t="s">
        <v>267</v>
      </c>
      <c r="O23" s="198">
        <v>1</v>
      </c>
      <c r="P23" s="192">
        <v>43542</v>
      </c>
      <c r="Q23" s="192">
        <v>43739</v>
      </c>
      <c r="R23" s="29" t="s">
        <v>60</v>
      </c>
      <c r="S23" s="185" t="s">
        <v>268</v>
      </c>
      <c r="T23" s="185" t="s">
        <v>188</v>
      </c>
      <c r="U23" s="193" t="s">
        <v>100</v>
      </c>
    </row>
    <row r="24" spans="1:21" s="33" customFormat="1" ht="68.400000000000006" x14ac:dyDescent="0.2">
      <c r="A24" s="168">
        <v>178</v>
      </c>
      <c r="B24" s="202">
        <v>43552</v>
      </c>
      <c r="C24" s="203" t="s">
        <v>14</v>
      </c>
      <c r="D24" s="203" t="s">
        <v>189</v>
      </c>
      <c r="E24" s="202">
        <v>43552</v>
      </c>
      <c r="F24" s="203" t="s">
        <v>269</v>
      </c>
      <c r="G24" s="153" t="s">
        <v>270</v>
      </c>
      <c r="H24" s="204" t="s">
        <v>87</v>
      </c>
      <c r="I24" s="205" t="s">
        <v>271</v>
      </c>
      <c r="J24" s="206" t="s">
        <v>272</v>
      </c>
      <c r="K24" s="207">
        <v>4</v>
      </c>
      <c r="L24" s="203" t="s">
        <v>90</v>
      </c>
      <c r="M24" s="208" t="s">
        <v>213</v>
      </c>
      <c r="N24" s="208" t="s">
        <v>273</v>
      </c>
      <c r="O24" s="209">
        <v>0.9</v>
      </c>
      <c r="P24" s="202">
        <v>43622</v>
      </c>
      <c r="Q24" s="202">
        <v>43829</v>
      </c>
      <c r="R24" s="203" t="s">
        <v>61</v>
      </c>
      <c r="S24" s="210" t="str">
        <f>IF(H24="","",VLOOKUP(H24,[3]Datos!$A$2:$B$13,2,FALSE))</f>
        <v xml:space="preserve">Subdirector Administrativo </v>
      </c>
      <c r="T24" s="210" t="s">
        <v>274</v>
      </c>
      <c r="U24" s="204" t="s">
        <v>99</v>
      </c>
    </row>
    <row r="25" spans="1:21" s="33" customFormat="1" ht="57" x14ac:dyDescent="0.2">
      <c r="A25" s="155">
        <v>182</v>
      </c>
      <c r="B25" s="202">
        <v>43552</v>
      </c>
      <c r="C25" s="203" t="s">
        <v>14</v>
      </c>
      <c r="D25" s="203" t="s">
        <v>189</v>
      </c>
      <c r="E25" s="202">
        <v>43552</v>
      </c>
      <c r="F25" s="203" t="s">
        <v>275</v>
      </c>
      <c r="G25" s="153" t="s">
        <v>276</v>
      </c>
      <c r="H25" s="204" t="s">
        <v>87</v>
      </c>
      <c r="I25" s="211" t="s">
        <v>277</v>
      </c>
      <c r="J25" s="207" t="s">
        <v>278</v>
      </c>
      <c r="K25" s="207">
        <v>2</v>
      </c>
      <c r="L25" s="203" t="s">
        <v>90</v>
      </c>
      <c r="M25" s="208" t="s">
        <v>213</v>
      </c>
      <c r="N25" s="203" t="s">
        <v>279</v>
      </c>
      <c r="O25" s="209">
        <v>0.75</v>
      </c>
      <c r="P25" s="202">
        <v>43640</v>
      </c>
      <c r="Q25" s="202">
        <v>43829</v>
      </c>
      <c r="R25" s="203" t="s">
        <v>61</v>
      </c>
      <c r="S25" s="210" t="str">
        <f>IF(H25="","",VLOOKUP(H25,[3]Datos!$A$2:$B$13,2,FALSE))</f>
        <v xml:space="preserve">Subdirector Administrativo </v>
      </c>
      <c r="T25" s="210" t="s">
        <v>274</v>
      </c>
      <c r="U25" s="204" t="s">
        <v>99</v>
      </c>
    </row>
    <row r="26" spans="1:21" s="33" customFormat="1" ht="68.400000000000006" x14ac:dyDescent="0.2">
      <c r="A26" s="155">
        <v>183</v>
      </c>
      <c r="B26" s="202">
        <v>43552</v>
      </c>
      <c r="C26" s="203" t="s">
        <v>14</v>
      </c>
      <c r="D26" s="203" t="s">
        <v>189</v>
      </c>
      <c r="E26" s="202">
        <v>43552</v>
      </c>
      <c r="F26" s="203">
        <v>10</v>
      </c>
      <c r="G26" s="153" t="s">
        <v>280</v>
      </c>
      <c r="H26" s="204" t="s">
        <v>87</v>
      </c>
      <c r="I26" s="212" t="s">
        <v>281</v>
      </c>
      <c r="J26" s="207" t="s">
        <v>282</v>
      </c>
      <c r="K26" s="207">
        <v>4</v>
      </c>
      <c r="L26" s="203" t="s">
        <v>21</v>
      </c>
      <c r="M26" s="208" t="s">
        <v>213</v>
      </c>
      <c r="N26" s="203" t="s">
        <v>283</v>
      </c>
      <c r="O26" s="209">
        <v>0.9</v>
      </c>
      <c r="P26" s="202">
        <v>43622</v>
      </c>
      <c r="Q26" s="202">
        <v>43829</v>
      </c>
      <c r="R26" s="203" t="s">
        <v>61</v>
      </c>
      <c r="S26" s="210" t="str">
        <f>IF(H26="","",VLOOKUP(H26,[3]Datos!$A$2:$B$13,2,FALSE))</f>
        <v xml:space="preserve">Subdirector Administrativo </v>
      </c>
      <c r="T26" s="210" t="s">
        <v>274</v>
      </c>
      <c r="U26" s="204" t="s">
        <v>100</v>
      </c>
    </row>
    <row r="27" spans="1:21" s="33" customFormat="1" ht="102.6" x14ac:dyDescent="0.2">
      <c r="A27" s="155">
        <v>185</v>
      </c>
      <c r="B27" s="202">
        <v>43552</v>
      </c>
      <c r="C27" s="203" t="s">
        <v>14</v>
      </c>
      <c r="D27" s="203" t="s">
        <v>189</v>
      </c>
      <c r="E27" s="202">
        <v>43552</v>
      </c>
      <c r="F27" s="203">
        <v>15</v>
      </c>
      <c r="G27" s="153" t="s">
        <v>284</v>
      </c>
      <c r="H27" s="204" t="s">
        <v>87</v>
      </c>
      <c r="I27" s="212" t="s">
        <v>285</v>
      </c>
      <c r="J27" s="207" t="s">
        <v>286</v>
      </c>
      <c r="K27" s="207">
        <v>2</v>
      </c>
      <c r="L27" s="203" t="s">
        <v>23</v>
      </c>
      <c r="M27" s="208" t="s">
        <v>213</v>
      </c>
      <c r="N27" s="203" t="s">
        <v>287</v>
      </c>
      <c r="O27" s="209">
        <v>0.9</v>
      </c>
      <c r="P27" s="202">
        <v>43739</v>
      </c>
      <c r="Q27" s="202">
        <v>43860</v>
      </c>
      <c r="R27" s="203" t="s">
        <v>61</v>
      </c>
      <c r="S27" s="210" t="str">
        <f>IF(H27="","",VLOOKUP(H27,[3]Datos!$A$2:$B$13,2,FALSE))</f>
        <v xml:space="preserve">Subdirector Administrativo </v>
      </c>
      <c r="T27" s="210" t="s">
        <v>274</v>
      </c>
      <c r="U27" s="204" t="s">
        <v>99</v>
      </c>
    </row>
    <row r="28" spans="1:21" s="33" customFormat="1" ht="102.6" x14ac:dyDescent="0.2">
      <c r="A28" s="155">
        <v>186</v>
      </c>
      <c r="B28" s="202">
        <v>43552</v>
      </c>
      <c r="C28" s="203" t="s">
        <v>14</v>
      </c>
      <c r="D28" s="203" t="s">
        <v>189</v>
      </c>
      <c r="E28" s="202">
        <v>43552</v>
      </c>
      <c r="F28" s="203">
        <v>16</v>
      </c>
      <c r="G28" s="153" t="s">
        <v>288</v>
      </c>
      <c r="H28" s="204" t="s">
        <v>87</v>
      </c>
      <c r="I28" s="212" t="s">
        <v>289</v>
      </c>
      <c r="J28" s="207" t="s">
        <v>290</v>
      </c>
      <c r="K28" s="207">
        <v>6</v>
      </c>
      <c r="L28" s="203" t="s">
        <v>19</v>
      </c>
      <c r="M28" s="208" t="s">
        <v>213</v>
      </c>
      <c r="N28" s="203" t="s">
        <v>291</v>
      </c>
      <c r="O28" s="209">
        <v>0.9</v>
      </c>
      <c r="P28" s="202">
        <v>43622</v>
      </c>
      <c r="Q28" s="202">
        <v>43829</v>
      </c>
      <c r="R28" s="203" t="s">
        <v>61</v>
      </c>
      <c r="S28" s="210" t="str">
        <f>IF(H28="","",VLOOKUP(H28,[3]Datos!$A$2:$B$13,2,FALSE))</f>
        <v xml:space="preserve">Subdirector Administrativo </v>
      </c>
      <c r="T28" s="210" t="s">
        <v>274</v>
      </c>
      <c r="U28" s="204" t="s">
        <v>99</v>
      </c>
    </row>
    <row r="29" spans="1:21" s="33" customFormat="1" ht="57" x14ac:dyDescent="0.2">
      <c r="A29" s="168">
        <v>187</v>
      </c>
      <c r="B29" s="202">
        <v>43552</v>
      </c>
      <c r="C29" s="203" t="s">
        <v>14</v>
      </c>
      <c r="D29" s="203" t="s">
        <v>189</v>
      </c>
      <c r="E29" s="202">
        <v>43552</v>
      </c>
      <c r="F29" s="203">
        <v>17</v>
      </c>
      <c r="G29" s="153" t="s">
        <v>292</v>
      </c>
      <c r="H29" s="204" t="s">
        <v>87</v>
      </c>
      <c r="I29" s="212" t="s">
        <v>293</v>
      </c>
      <c r="J29" s="207" t="s">
        <v>294</v>
      </c>
      <c r="K29" s="207">
        <v>3</v>
      </c>
      <c r="L29" s="203" t="s">
        <v>19</v>
      </c>
      <c r="M29" s="208" t="s">
        <v>213</v>
      </c>
      <c r="N29" s="203" t="s">
        <v>295</v>
      </c>
      <c r="O29" s="209">
        <v>0.9</v>
      </c>
      <c r="P29" s="202">
        <v>43622</v>
      </c>
      <c r="Q29" s="202">
        <v>43829</v>
      </c>
      <c r="R29" s="203" t="s">
        <v>61</v>
      </c>
      <c r="S29" s="210" t="str">
        <f>IF(H29="","",VLOOKUP(H29,[3]Datos!$A$2:$B$13,2,FALSE))</f>
        <v xml:space="preserve">Subdirector Administrativo </v>
      </c>
      <c r="T29" s="210" t="s">
        <v>274</v>
      </c>
      <c r="U29" s="204" t="s">
        <v>99</v>
      </c>
    </row>
    <row r="30" spans="1:21" s="33" customFormat="1" ht="57" x14ac:dyDescent="0.2">
      <c r="A30" s="168">
        <v>190</v>
      </c>
      <c r="B30" s="202">
        <v>43552</v>
      </c>
      <c r="C30" s="203" t="s">
        <v>14</v>
      </c>
      <c r="D30" s="203" t="s">
        <v>189</v>
      </c>
      <c r="E30" s="202">
        <v>43552</v>
      </c>
      <c r="F30" s="203" t="s">
        <v>296</v>
      </c>
      <c r="G30" s="153" t="s">
        <v>297</v>
      </c>
      <c r="H30" s="204" t="s">
        <v>87</v>
      </c>
      <c r="I30" s="212" t="s">
        <v>298</v>
      </c>
      <c r="J30" s="207" t="s">
        <v>299</v>
      </c>
      <c r="K30" s="207">
        <v>1</v>
      </c>
      <c r="L30" s="203" t="s">
        <v>23</v>
      </c>
      <c r="M30" s="208" t="s">
        <v>213</v>
      </c>
      <c r="N30" s="203" t="s">
        <v>300</v>
      </c>
      <c r="O30" s="209">
        <v>0.9</v>
      </c>
      <c r="P30" s="202">
        <v>43652</v>
      </c>
      <c r="Q30" s="202">
        <v>43829</v>
      </c>
      <c r="R30" s="203" t="s">
        <v>61</v>
      </c>
      <c r="S30" s="210" t="str">
        <f>IF(H30="","",VLOOKUP(H30,[3]Datos!$A$2:$B$13,2,FALSE))</f>
        <v xml:space="preserve">Subdirector Administrativo </v>
      </c>
      <c r="T30" s="210" t="s">
        <v>274</v>
      </c>
      <c r="U30" s="204" t="s">
        <v>99</v>
      </c>
    </row>
    <row r="31" spans="1:21" s="33" customFormat="1" ht="68.400000000000006" x14ac:dyDescent="0.2">
      <c r="A31" s="168">
        <v>191</v>
      </c>
      <c r="B31" s="202">
        <v>43552</v>
      </c>
      <c r="C31" s="203" t="s">
        <v>14</v>
      </c>
      <c r="D31" s="203" t="s">
        <v>189</v>
      </c>
      <c r="E31" s="202">
        <v>43552</v>
      </c>
      <c r="F31" s="203" t="s">
        <v>216</v>
      </c>
      <c r="G31" s="153" t="s">
        <v>301</v>
      </c>
      <c r="H31" s="204" t="s">
        <v>87</v>
      </c>
      <c r="I31" s="212" t="s">
        <v>302</v>
      </c>
      <c r="J31" s="207" t="s">
        <v>303</v>
      </c>
      <c r="K31" s="207">
        <v>5</v>
      </c>
      <c r="L31" s="203" t="s">
        <v>19</v>
      </c>
      <c r="M31" s="208" t="s">
        <v>213</v>
      </c>
      <c r="N31" s="203" t="s">
        <v>304</v>
      </c>
      <c r="O31" s="209">
        <v>1</v>
      </c>
      <c r="P31" s="202">
        <v>43622</v>
      </c>
      <c r="Q31" s="202">
        <v>43829</v>
      </c>
      <c r="R31" s="203" t="s">
        <v>61</v>
      </c>
      <c r="S31" s="210" t="str">
        <f>IF(H31="","",VLOOKUP(H31,[3]Datos!$A$2:$B$13,2,FALSE))</f>
        <v xml:space="preserve">Subdirector Administrativo </v>
      </c>
      <c r="T31" s="210" t="s">
        <v>274</v>
      </c>
      <c r="U31" s="204" t="s">
        <v>100</v>
      </c>
    </row>
    <row r="32" spans="1:21" s="33" customFormat="1" ht="45.6" x14ac:dyDescent="0.2">
      <c r="A32" s="168">
        <v>192</v>
      </c>
      <c r="B32" s="202">
        <v>43552</v>
      </c>
      <c r="C32" s="203" t="s">
        <v>14</v>
      </c>
      <c r="D32" s="203" t="s">
        <v>305</v>
      </c>
      <c r="E32" s="202">
        <v>43552</v>
      </c>
      <c r="F32" s="203" t="s">
        <v>306</v>
      </c>
      <c r="G32" s="153" t="s">
        <v>307</v>
      </c>
      <c r="H32" s="204" t="s">
        <v>87</v>
      </c>
      <c r="I32" s="212" t="s">
        <v>308</v>
      </c>
      <c r="J32" s="207" t="s">
        <v>309</v>
      </c>
      <c r="K32" s="207">
        <v>1</v>
      </c>
      <c r="L32" s="203" t="s">
        <v>23</v>
      </c>
      <c r="M32" s="208" t="s">
        <v>213</v>
      </c>
      <c r="N32" s="203" t="s">
        <v>310</v>
      </c>
      <c r="O32" s="209">
        <v>0.9</v>
      </c>
      <c r="P32" s="202">
        <v>43705</v>
      </c>
      <c r="Q32" s="202">
        <v>43829</v>
      </c>
      <c r="R32" s="203" t="s">
        <v>61</v>
      </c>
      <c r="S32" s="210" t="str">
        <f>IF(H32="","",VLOOKUP(H32,[3]Datos!$A$2:$B$13,2,FALSE))</f>
        <v xml:space="preserve">Subdirector Administrativo </v>
      </c>
      <c r="T32" s="210" t="s">
        <v>274</v>
      </c>
      <c r="U32" s="204" t="s">
        <v>99</v>
      </c>
    </row>
    <row r="33" spans="1:21" s="33" customFormat="1" ht="57" x14ac:dyDescent="0.2">
      <c r="A33" s="155">
        <v>194</v>
      </c>
      <c r="B33" s="202">
        <v>43552</v>
      </c>
      <c r="C33" s="203" t="s">
        <v>14</v>
      </c>
      <c r="D33" s="203" t="s">
        <v>305</v>
      </c>
      <c r="E33" s="202">
        <v>43552</v>
      </c>
      <c r="F33" s="203" t="s">
        <v>311</v>
      </c>
      <c r="G33" s="153" t="s">
        <v>312</v>
      </c>
      <c r="H33" s="204" t="s">
        <v>87</v>
      </c>
      <c r="I33" s="212" t="s">
        <v>313</v>
      </c>
      <c r="J33" s="207" t="s">
        <v>314</v>
      </c>
      <c r="K33" s="207">
        <v>3</v>
      </c>
      <c r="L33" s="203" t="s">
        <v>21</v>
      </c>
      <c r="M33" s="208" t="s">
        <v>213</v>
      </c>
      <c r="N33" s="203" t="s">
        <v>315</v>
      </c>
      <c r="O33" s="209">
        <v>0.9</v>
      </c>
      <c r="P33" s="202">
        <v>43622</v>
      </c>
      <c r="Q33" s="202">
        <v>43829</v>
      </c>
      <c r="R33" s="203" t="s">
        <v>61</v>
      </c>
      <c r="S33" s="210" t="str">
        <f>IF(H33="","",VLOOKUP(H33,[3]Datos!$A$2:$B$13,2,FALSE))</f>
        <v xml:space="preserve">Subdirector Administrativo </v>
      </c>
      <c r="T33" s="210" t="s">
        <v>274</v>
      </c>
      <c r="U33" s="204" t="s">
        <v>99</v>
      </c>
    </row>
    <row r="34" spans="1:21" s="33" customFormat="1" ht="91.2" x14ac:dyDescent="0.2">
      <c r="A34" s="150">
        <v>223</v>
      </c>
      <c r="B34" s="213">
        <v>43643</v>
      </c>
      <c r="C34" s="214" t="s">
        <v>17</v>
      </c>
      <c r="D34" s="214" t="s">
        <v>316</v>
      </c>
      <c r="E34" s="213">
        <v>43643</v>
      </c>
      <c r="F34" s="214">
        <v>29</v>
      </c>
      <c r="G34" s="215" t="s">
        <v>317</v>
      </c>
      <c r="H34" s="216" t="s">
        <v>88</v>
      </c>
      <c r="I34" s="217" t="s">
        <v>318</v>
      </c>
      <c r="J34" s="195" t="s">
        <v>319</v>
      </c>
      <c r="K34" s="195">
        <v>4</v>
      </c>
      <c r="L34" s="218" t="s">
        <v>21</v>
      </c>
      <c r="M34" s="219" t="s">
        <v>320</v>
      </c>
      <c r="N34" s="219" t="s">
        <v>321</v>
      </c>
      <c r="O34" s="220">
        <v>1</v>
      </c>
      <c r="P34" s="221">
        <v>43666</v>
      </c>
      <c r="Q34" s="221">
        <v>43799</v>
      </c>
      <c r="R34" s="218" t="s">
        <v>38</v>
      </c>
      <c r="S34" s="218" t="s">
        <v>322</v>
      </c>
      <c r="T34" s="218" t="s">
        <v>322</v>
      </c>
      <c r="U34" s="222" t="s">
        <v>169</v>
      </c>
    </row>
    <row r="35" spans="1:21" s="33" customFormat="1" ht="57" x14ac:dyDescent="0.2">
      <c r="A35" s="150">
        <v>231</v>
      </c>
      <c r="B35" s="26">
        <v>43691</v>
      </c>
      <c r="C35" s="25" t="s">
        <v>17</v>
      </c>
      <c r="D35" s="25" t="s">
        <v>323</v>
      </c>
      <c r="E35" s="26">
        <v>43691</v>
      </c>
      <c r="F35" s="214">
        <v>10</v>
      </c>
      <c r="G35" s="215" t="s">
        <v>324</v>
      </c>
      <c r="H35" s="216" t="s">
        <v>87</v>
      </c>
      <c r="I35" s="212" t="s">
        <v>325</v>
      </c>
      <c r="J35" s="203" t="s">
        <v>326</v>
      </c>
      <c r="K35" s="195">
        <v>1</v>
      </c>
      <c r="L35" s="218" t="s">
        <v>23</v>
      </c>
      <c r="M35" s="219" t="s">
        <v>327</v>
      </c>
      <c r="N35" s="219" t="s">
        <v>328</v>
      </c>
      <c r="O35" s="223">
        <v>1</v>
      </c>
      <c r="P35" s="221">
        <v>43703</v>
      </c>
      <c r="Q35" s="221">
        <v>44069</v>
      </c>
      <c r="R35" s="224" t="s">
        <v>60</v>
      </c>
      <c r="S35" s="218" t="s">
        <v>46</v>
      </c>
      <c r="T35" s="218" t="s">
        <v>188</v>
      </c>
      <c r="U35" s="222"/>
    </row>
    <row r="36" spans="1:21" s="33" customFormat="1" ht="239.4" x14ac:dyDescent="0.2">
      <c r="A36" s="150">
        <v>237</v>
      </c>
      <c r="B36" s="225">
        <v>43791</v>
      </c>
      <c r="C36" s="226" t="s">
        <v>329</v>
      </c>
      <c r="D36" s="226" t="s">
        <v>330</v>
      </c>
      <c r="E36" s="225">
        <f t="shared" ref="E36:E45" si="0">B36</f>
        <v>43791</v>
      </c>
      <c r="F36" s="226">
        <v>1</v>
      </c>
      <c r="G36" s="227" t="s">
        <v>331</v>
      </c>
      <c r="H36" s="228" t="s">
        <v>232</v>
      </c>
      <c r="I36" s="229" t="s">
        <v>332</v>
      </c>
      <c r="J36" s="230" t="s">
        <v>333</v>
      </c>
      <c r="K36" s="230">
        <v>2</v>
      </c>
      <c r="L36" s="231" t="s">
        <v>240</v>
      </c>
      <c r="M36" s="231" t="s">
        <v>334</v>
      </c>
      <c r="N36" s="231" t="s">
        <v>335</v>
      </c>
      <c r="O36" s="232">
        <v>0.8</v>
      </c>
      <c r="P36" s="233">
        <v>43791</v>
      </c>
      <c r="Q36" s="225">
        <v>44165</v>
      </c>
      <c r="R36" s="234" t="s">
        <v>61</v>
      </c>
      <c r="S36" s="234" t="s">
        <v>68</v>
      </c>
      <c r="T36" s="234" t="s">
        <v>336</v>
      </c>
      <c r="U36" s="222"/>
    </row>
    <row r="37" spans="1:21" s="33" customFormat="1" ht="182.4" x14ac:dyDescent="0.2">
      <c r="A37" s="150">
        <v>238</v>
      </c>
      <c r="B37" s="225">
        <v>43791</v>
      </c>
      <c r="C37" s="226" t="s">
        <v>329</v>
      </c>
      <c r="D37" s="226" t="s">
        <v>330</v>
      </c>
      <c r="E37" s="225">
        <f t="shared" si="0"/>
        <v>43791</v>
      </c>
      <c r="F37" s="226">
        <v>2</v>
      </c>
      <c r="G37" s="235" t="s">
        <v>337</v>
      </c>
      <c r="H37" s="228" t="s">
        <v>232</v>
      </c>
      <c r="I37" s="236" t="s">
        <v>338</v>
      </c>
      <c r="J37" s="237" t="s">
        <v>339</v>
      </c>
      <c r="K37" s="237">
        <v>4</v>
      </c>
      <c r="L37" s="237" t="s">
        <v>240</v>
      </c>
      <c r="M37" s="231" t="s">
        <v>334</v>
      </c>
      <c r="N37" s="237" t="s">
        <v>340</v>
      </c>
      <c r="O37" s="238">
        <v>0.7</v>
      </c>
      <c r="P37" s="233">
        <v>43791</v>
      </c>
      <c r="Q37" s="239">
        <v>44196</v>
      </c>
      <c r="R37" s="237" t="s">
        <v>61</v>
      </c>
      <c r="S37" s="234" t="s">
        <v>68</v>
      </c>
      <c r="T37" s="234" t="s">
        <v>336</v>
      </c>
      <c r="U37" s="222"/>
    </row>
    <row r="38" spans="1:21" s="33" customFormat="1" ht="57" x14ac:dyDescent="0.2">
      <c r="A38" s="150">
        <v>239</v>
      </c>
      <c r="B38" s="225">
        <v>43791</v>
      </c>
      <c r="C38" s="226" t="s">
        <v>329</v>
      </c>
      <c r="D38" s="226" t="s">
        <v>330</v>
      </c>
      <c r="E38" s="225">
        <f t="shared" si="0"/>
        <v>43791</v>
      </c>
      <c r="F38" s="226">
        <v>3</v>
      </c>
      <c r="G38" s="235" t="s">
        <v>341</v>
      </c>
      <c r="H38" s="228" t="s">
        <v>232</v>
      </c>
      <c r="I38" s="240" t="s">
        <v>342</v>
      </c>
      <c r="J38" s="241" t="s">
        <v>343</v>
      </c>
      <c r="K38" s="241">
        <v>1</v>
      </c>
      <c r="L38" s="241" t="s">
        <v>240</v>
      </c>
      <c r="M38" s="231" t="s">
        <v>334</v>
      </c>
      <c r="N38" s="218" t="s">
        <v>344</v>
      </c>
      <c r="O38" s="242">
        <v>0.8</v>
      </c>
      <c r="P38" s="233">
        <v>43791</v>
      </c>
      <c r="Q38" s="239">
        <v>44042</v>
      </c>
      <c r="R38" s="241" t="s">
        <v>61</v>
      </c>
      <c r="S38" s="234" t="s">
        <v>68</v>
      </c>
      <c r="T38" s="241" t="s">
        <v>336</v>
      </c>
      <c r="U38" s="222"/>
    </row>
    <row r="39" spans="1:21" s="33" customFormat="1" ht="57" x14ac:dyDescent="0.2">
      <c r="A39" s="150">
        <v>240</v>
      </c>
      <c r="B39" s="225">
        <v>43791</v>
      </c>
      <c r="C39" s="226" t="s">
        <v>329</v>
      </c>
      <c r="D39" s="226" t="s">
        <v>330</v>
      </c>
      <c r="E39" s="225">
        <f t="shared" si="0"/>
        <v>43791</v>
      </c>
      <c r="F39" s="226">
        <v>4</v>
      </c>
      <c r="G39" s="243" t="s">
        <v>345</v>
      </c>
      <c r="H39" s="228" t="s">
        <v>232</v>
      </c>
      <c r="I39" s="244" t="s">
        <v>346</v>
      </c>
      <c r="J39" s="218" t="s">
        <v>347</v>
      </c>
      <c r="K39" s="237">
        <v>1</v>
      </c>
      <c r="L39" s="237" t="s">
        <v>21</v>
      </c>
      <c r="M39" s="231" t="s">
        <v>334</v>
      </c>
      <c r="N39" s="218" t="s">
        <v>348</v>
      </c>
      <c r="O39" s="238">
        <v>0.8</v>
      </c>
      <c r="P39" s="233">
        <v>43791</v>
      </c>
      <c r="Q39" s="239">
        <v>44165</v>
      </c>
      <c r="R39" s="237" t="s">
        <v>61</v>
      </c>
      <c r="S39" s="234" t="s">
        <v>68</v>
      </c>
      <c r="T39" s="237" t="s">
        <v>336</v>
      </c>
      <c r="U39" s="222"/>
    </row>
    <row r="40" spans="1:21" s="33" customFormat="1" ht="79.8" x14ac:dyDescent="0.2">
      <c r="A40" s="150">
        <v>241</v>
      </c>
      <c r="B40" s="225">
        <v>43791</v>
      </c>
      <c r="C40" s="226" t="s">
        <v>329</v>
      </c>
      <c r="D40" s="226" t="s">
        <v>330</v>
      </c>
      <c r="E40" s="225">
        <f t="shared" si="0"/>
        <v>43791</v>
      </c>
      <c r="F40" s="226">
        <v>5</v>
      </c>
      <c r="G40" s="235" t="s">
        <v>349</v>
      </c>
      <c r="H40" s="228" t="s">
        <v>232</v>
      </c>
      <c r="I40" s="244" t="s">
        <v>350</v>
      </c>
      <c r="J40" s="237" t="s">
        <v>351</v>
      </c>
      <c r="K40" s="237">
        <v>2</v>
      </c>
      <c r="L40" s="237" t="s">
        <v>240</v>
      </c>
      <c r="M40" s="231" t="s">
        <v>334</v>
      </c>
      <c r="N40" s="218" t="s">
        <v>352</v>
      </c>
      <c r="O40" s="238">
        <v>0.8</v>
      </c>
      <c r="P40" s="233">
        <v>43791</v>
      </c>
      <c r="Q40" s="239">
        <v>44165</v>
      </c>
      <c r="R40" s="237" t="s">
        <v>353</v>
      </c>
      <c r="S40" s="234" t="s">
        <v>68</v>
      </c>
      <c r="T40" s="234" t="s">
        <v>336</v>
      </c>
      <c r="U40" s="222" t="s">
        <v>169</v>
      </c>
    </row>
    <row r="41" spans="1:21" s="33" customFormat="1" ht="79.8" x14ac:dyDescent="0.2">
      <c r="A41" s="150">
        <v>242</v>
      </c>
      <c r="B41" s="225">
        <v>43791</v>
      </c>
      <c r="C41" s="226" t="s">
        <v>329</v>
      </c>
      <c r="D41" s="226" t="s">
        <v>330</v>
      </c>
      <c r="E41" s="225">
        <f t="shared" si="0"/>
        <v>43791</v>
      </c>
      <c r="F41" s="226">
        <v>6</v>
      </c>
      <c r="G41" s="235" t="s">
        <v>354</v>
      </c>
      <c r="H41" s="228" t="s">
        <v>232</v>
      </c>
      <c r="I41" s="244" t="s">
        <v>355</v>
      </c>
      <c r="J41" s="237" t="s">
        <v>356</v>
      </c>
      <c r="K41" s="237">
        <v>2</v>
      </c>
      <c r="L41" s="237" t="s">
        <v>240</v>
      </c>
      <c r="M41" s="231" t="s">
        <v>334</v>
      </c>
      <c r="N41" s="245" t="s">
        <v>357</v>
      </c>
      <c r="O41" s="238">
        <v>0.6</v>
      </c>
      <c r="P41" s="233">
        <v>43791</v>
      </c>
      <c r="Q41" s="239">
        <v>44165</v>
      </c>
      <c r="R41" s="237" t="s">
        <v>353</v>
      </c>
      <c r="S41" s="234" t="s">
        <v>68</v>
      </c>
      <c r="T41" s="234" t="s">
        <v>336</v>
      </c>
      <c r="U41" s="222" t="s">
        <v>169</v>
      </c>
    </row>
    <row r="42" spans="1:21" s="33" customFormat="1" ht="148.19999999999999" x14ac:dyDescent="0.2">
      <c r="A42" s="150">
        <v>243</v>
      </c>
      <c r="B42" s="225">
        <v>43798</v>
      </c>
      <c r="C42" s="226" t="s">
        <v>329</v>
      </c>
      <c r="D42" s="226" t="s">
        <v>358</v>
      </c>
      <c r="E42" s="225">
        <f t="shared" si="0"/>
        <v>43798</v>
      </c>
      <c r="F42" s="226">
        <v>1</v>
      </c>
      <c r="G42" s="235" t="s">
        <v>359</v>
      </c>
      <c r="H42" s="228" t="s">
        <v>360</v>
      </c>
      <c r="I42" s="244" t="s">
        <v>361</v>
      </c>
      <c r="J42" s="237" t="s">
        <v>362</v>
      </c>
      <c r="K42" s="237">
        <v>4</v>
      </c>
      <c r="L42" s="237" t="s">
        <v>21</v>
      </c>
      <c r="M42" s="231" t="s">
        <v>363</v>
      </c>
      <c r="N42" s="245" t="s">
        <v>364</v>
      </c>
      <c r="O42" s="238">
        <v>1</v>
      </c>
      <c r="P42" s="233">
        <v>43815</v>
      </c>
      <c r="Q42" s="239">
        <v>44083</v>
      </c>
      <c r="R42" s="237" t="s">
        <v>56</v>
      </c>
      <c r="S42" s="234" t="s">
        <v>43</v>
      </c>
      <c r="T42" s="234" t="s">
        <v>365</v>
      </c>
      <c r="U42" s="222" t="s">
        <v>366</v>
      </c>
    </row>
    <row r="43" spans="1:21" s="33" customFormat="1" ht="57" x14ac:dyDescent="0.2">
      <c r="A43" s="150">
        <v>247</v>
      </c>
      <c r="B43" s="225">
        <v>43798</v>
      </c>
      <c r="C43" s="226" t="s">
        <v>329</v>
      </c>
      <c r="D43" s="226" t="s">
        <v>358</v>
      </c>
      <c r="E43" s="225">
        <f t="shared" si="0"/>
        <v>43798</v>
      </c>
      <c r="F43" s="226">
        <v>5</v>
      </c>
      <c r="G43" s="235" t="s">
        <v>367</v>
      </c>
      <c r="H43" s="228" t="s">
        <v>360</v>
      </c>
      <c r="I43" s="244" t="s">
        <v>368</v>
      </c>
      <c r="J43" s="237" t="s">
        <v>369</v>
      </c>
      <c r="K43" s="237">
        <v>1</v>
      </c>
      <c r="L43" s="237" t="s">
        <v>21</v>
      </c>
      <c r="M43" s="231" t="s">
        <v>363</v>
      </c>
      <c r="N43" s="245" t="s">
        <v>370</v>
      </c>
      <c r="O43" s="238">
        <v>1</v>
      </c>
      <c r="P43" s="233">
        <v>43815</v>
      </c>
      <c r="Q43" s="239">
        <v>44083</v>
      </c>
      <c r="R43" s="237" t="s">
        <v>56</v>
      </c>
      <c r="S43" s="234" t="s">
        <v>43</v>
      </c>
      <c r="T43" s="234" t="s">
        <v>365</v>
      </c>
      <c r="U43" s="222" t="s">
        <v>169</v>
      </c>
    </row>
    <row r="44" spans="1:21" s="33" customFormat="1" ht="91.2" x14ac:dyDescent="0.2">
      <c r="A44" s="150">
        <v>249</v>
      </c>
      <c r="B44" s="225">
        <v>43798</v>
      </c>
      <c r="C44" s="226" t="s">
        <v>329</v>
      </c>
      <c r="D44" s="226" t="s">
        <v>358</v>
      </c>
      <c r="E44" s="225">
        <f t="shared" si="0"/>
        <v>43798</v>
      </c>
      <c r="F44" s="226">
        <v>7</v>
      </c>
      <c r="G44" s="235" t="s">
        <v>371</v>
      </c>
      <c r="H44" s="228" t="s">
        <v>360</v>
      </c>
      <c r="I44" s="244" t="s">
        <v>372</v>
      </c>
      <c r="J44" s="237" t="s">
        <v>373</v>
      </c>
      <c r="K44" s="237">
        <v>2</v>
      </c>
      <c r="L44" s="237" t="s">
        <v>21</v>
      </c>
      <c r="M44" s="231" t="s">
        <v>363</v>
      </c>
      <c r="N44" s="245" t="s">
        <v>374</v>
      </c>
      <c r="O44" s="238">
        <v>1</v>
      </c>
      <c r="P44" s="233">
        <v>43815</v>
      </c>
      <c r="Q44" s="239">
        <v>44083</v>
      </c>
      <c r="R44" s="237" t="s">
        <v>56</v>
      </c>
      <c r="S44" s="234" t="s">
        <v>43</v>
      </c>
      <c r="T44" s="234" t="s">
        <v>365</v>
      </c>
      <c r="U44" s="222" t="s">
        <v>169</v>
      </c>
    </row>
    <row r="45" spans="1:21" s="33" customFormat="1" ht="45.6" x14ac:dyDescent="0.2">
      <c r="A45" s="150">
        <v>254</v>
      </c>
      <c r="B45" s="225">
        <v>43830</v>
      </c>
      <c r="C45" s="226" t="s">
        <v>329</v>
      </c>
      <c r="D45" s="226" t="s">
        <v>375</v>
      </c>
      <c r="E45" s="225">
        <f t="shared" si="0"/>
        <v>43830</v>
      </c>
      <c r="F45" s="226">
        <v>1</v>
      </c>
      <c r="G45" s="235" t="s">
        <v>376</v>
      </c>
      <c r="H45" s="228" t="s">
        <v>82</v>
      </c>
      <c r="I45" s="246" t="s">
        <v>377</v>
      </c>
      <c r="J45" s="237" t="s">
        <v>378</v>
      </c>
      <c r="K45" s="237">
        <v>2</v>
      </c>
      <c r="L45" s="237" t="s">
        <v>90</v>
      </c>
      <c r="M45" s="231" t="s">
        <v>379</v>
      </c>
      <c r="N45" s="245">
        <v>2</v>
      </c>
      <c r="O45" s="238">
        <v>1</v>
      </c>
      <c r="P45" s="233">
        <v>43862</v>
      </c>
      <c r="Q45" s="239">
        <v>44012</v>
      </c>
      <c r="R45" s="237" t="s">
        <v>57</v>
      </c>
      <c r="S45" s="234" t="s">
        <v>43</v>
      </c>
      <c r="T45" s="234" t="s">
        <v>380</v>
      </c>
      <c r="U45" s="222" t="s">
        <v>169</v>
      </c>
    </row>
    <row r="46" spans="1:21" s="33" customFormat="1" ht="79.8" x14ac:dyDescent="0.2">
      <c r="A46" s="150">
        <v>262</v>
      </c>
      <c r="B46" s="26">
        <v>43889</v>
      </c>
      <c r="C46" s="25" t="s">
        <v>17</v>
      </c>
      <c r="D46" s="25" t="s">
        <v>381</v>
      </c>
      <c r="E46" s="26">
        <v>43892</v>
      </c>
      <c r="F46" s="25" t="s">
        <v>382</v>
      </c>
      <c r="G46" s="247" t="s">
        <v>383</v>
      </c>
      <c r="H46" s="248" t="s">
        <v>85</v>
      </c>
      <c r="I46" s="200" t="s">
        <v>384</v>
      </c>
      <c r="J46" s="29" t="s">
        <v>385</v>
      </c>
      <c r="K46" s="29">
        <v>2</v>
      </c>
      <c r="L46" s="25" t="s">
        <v>90</v>
      </c>
      <c r="M46" s="29" t="s">
        <v>386</v>
      </c>
      <c r="N46" s="29">
        <v>1</v>
      </c>
      <c r="O46" s="249">
        <v>1</v>
      </c>
      <c r="P46" s="26">
        <v>43922</v>
      </c>
      <c r="Q46" s="26">
        <v>44196</v>
      </c>
      <c r="R46" s="29" t="s">
        <v>58</v>
      </c>
      <c r="S46" s="250" t="str">
        <f>IF(H46="","",VLOOKUP(H46,[4]Datos!$A$2:$B$13,2,FALSE))</f>
        <v>Subdirector Financiero</v>
      </c>
      <c r="T46" s="250" t="s">
        <v>387</v>
      </c>
      <c r="U46" s="251" t="s">
        <v>169</v>
      </c>
    </row>
    <row r="47" spans="1:21" s="33" customFormat="1" ht="45.6" x14ac:dyDescent="0.2">
      <c r="A47" s="150">
        <v>263</v>
      </c>
      <c r="B47" s="26">
        <v>43889</v>
      </c>
      <c r="C47" s="25" t="s">
        <v>17</v>
      </c>
      <c r="D47" s="25" t="s">
        <v>381</v>
      </c>
      <c r="E47" s="26">
        <v>43892</v>
      </c>
      <c r="F47" s="25" t="s">
        <v>382</v>
      </c>
      <c r="G47" s="247" t="s">
        <v>388</v>
      </c>
      <c r="H47" s="248" t="s">
        <v>85</v>
      </c>
      <c r="I47" s="200" t="s">
        <v>389</v>
      </c>
      <c r="J47" s="29" t="s">
        <v>390</v>
      </c>
      <c r="K47" s="29">
        <v>3</v>
      </c>
      <c r="L47" s="25" t="s">
        <v>90</v>
      </c>
      <c r="M47" s="29" t="s">
        <v>386</v>
      </c>
      <c r="N47" s="29" t="s">
        <v>391</v>
      </c>
      <c r="O47" s="249">
        <v>1</v>
      </c>
      <c r="P47" s="26">
        <v>43922</v>
      </c>
      <c r="Q47" s="26">
        <v>44196</v>
      </c>
      <c r="R47" s="29" t="s">
        <v>58</v>
      </c>
      <c r="S47" s="250" t="str">
        <f>IF(H47="","",VLOOKUP(H47,[4]Datos!$A$2:$B$13,2,FALSE))</f>
        <v>Subdirector Financiero</v>
      </c>
      <c r="T47" s="250" t="s">
        <v>387</v>
      </c>
      <c r="U47" s="251" t="s">
        <v>169</v>
      </c>
    </row>
    <row r="48" spans="1:21" s="33" customFormat="1" ht="102.6" x14ac:dyDescent="0.2">
      <c r="A48" s="150">
        <v>264</v>
      </c>
      <c r="B48" s="26">
        <v>43889</v>
      </c>
      <c r="C48" s="25" t="s">
        <v>17</v>
      </c>
      <c r="D48" s="25" t="s">
        <v>381</v>
      </c>
      <c r="E48" s="26">
        <v>43892</v>
      </c>
      <c r="F48" s="25" t="s">
        <v>382</v>
      </c>
      <c r="G48" s="31" t="s">
        <v>392</v>
      </c>
      <c r="H48" s="248" t="s">
        <v>85</v>
      </c>
      <c r="I48" s="200" t="s">
        <v>393</v>
      </c>
      <c r="J48" s="29" t="s">
        <v>390</v>
      </c>
      <c r="K48" s="29">
        <v>3</v>
      </c>
      <c r="L48" s="25" t="s">
        <v>90</v>
      </c>
      <c r="M48" s="29" t="s">
        <v>386</v>
      </c>
      <c r="N48" s="29" t="s">
        <v>391</v>
      </c>
      <c r="O48" s="249">
        <v>1</v>
      </c>
      <c r="P48" s="26">
        <v>43922</v>
      </c>
      <c r="Q48" s="26">
        <v>44196</v>
      </c>
      <c r="R48" s="29" t="s">
        <v>58</v>
      </c>
      <c r="S48" s="250" t="str">
        <f>IF(H48="","",VLOOKUP(H48,[4]Datos!$A$2:$B$13,2,FALSE))</f>
        <v>Subdirector Financiero</v>
      </c>
      <c r="T48" s="250" t="s">
        <v>387</v>
      </c>
      <c r="U48" s="251" t="s">
        <v>169</v>
      </c>
    </row>
    <row r="49" spans="1:21" s="33" customFormat="1" ht="45.6" x14ac:dyDescent="0.2">
      <c r="A49" s="150">
        <v>266</v>
      </c>
      <c r="B49" s="26">
        <v>43889</v>
      </c>
      <c r="C49" s="25" t="s">
        <v>17</v>
      </c>
      <c r="D49" s="25" t="s">
        <v>381</v>
      </c>
      <c r="E49" s="26">
        <v>43892</v>
      </c>
      <c r="F49" s="25" t="s">
        <v>382</v>
      </c>
      <c r="G49" s="30" t="s">
        <v>394</v>
      </c>
      <c r="H49" s="248" t="s">
        <v>85</v>
      </c>
      <c r="I49" s="200" t="s">
        <v>395</v>
      </c>
      <c r="J49" s="29" t="s">
        <v>396</v>
      </c>
      <c r="K49" s="29">
        <v>2</v>
      </c>
      <c r="L49" s="25" t="s">
        <v>90</v>
      </c>
      <c r="M49" s="29" t="s">
        <v>386</v>
      </c>
      <c r="N49" s="29">
        <v>1</v>
      </c>
      <c r="O49" s="249">
        <v>1</v>
      </c>
      <c r="P49" s="26">
        <v>43922</v>
      </c>
      <c r="Q49" s="26">
        <v>44227</v>
      </c>
      <c r="R49" s="29" t="s">
        <v>58</v>
      </c>
      <c r="S49" s="29" t="s">
        <v>397</v>
      </c>
      <c r="T49" s="29" t="s">
        <v>387</v>
      </c>
      <c r="U49" s="251" t="s">
        <v>169</v>
      </c>
    </row>
    <row r="50" spans="1:21" s="33" customFormat="1" ht="159.6" x14ac:dyDescent="0.2">
      <c r="A50" s="150">
        <v>267</v>
      </c>
      <c r="B50" s="26">
        <v>43889</v>
      </c>
      <c r="C50" s="25" t="s">
        <v>17</v>
      </c>
      <c r="D50" s="25" t="s">
        <v>381</v>
      </c>
      <c r="E50" s="26">
        <v>43892</v>
      </c>
      <c r="F50" s="25" t="s">
        <v>382</v>
      </c>
      <c r="G50" s="31" t="s">
        <v>398</v>
      </c>
      <c r="H50" s="193" t="s">
        <v>399</v>
      </c>
      <c r="I50" s="200" t="s">
        <v>400</v>
      </c>
      <c r="J50" s="29" t="s">
        <v>401</v>
      </c>
      <c r="K50" s="29">
        <v>3</v>
      </c>
      <c r="L50" s="25" t="s">
        <v>90</v>
      </c>
      <c r="M50" s="29" t="s">
        <v>386</v>
      </c>
      <c r="N50" s="29" t="s">
        <v>402</v>
      </c>
      <c r="O50" s="249">
        <v>1</v>
      </c>
      <c r="P50" s="26">
        <v>43914</v>
      </c>
      <c r="Q50" s="26">
        <v>44165</v>
      </c>
      <c r="R50" s="252" t="s">
        <v>403</v>
      </c>
      <c r="S50" s="29" t="s">
        <v>399</v>
      </c>
      <c r="T50" s="29" t="s">
        <v>404</v>
      </c>
      <c r="U50" s="251" t="s">
        <v>169</v>
      </c>
    </row>
    <row r="51" spans="1:21" s="32" customFormat="1" ht="45.6" x14ac:dyDescent="0.25">
      <c r="A51" s="150">
        <v>268</v>
      </c>
      <c r="B51" s="26">
        <v>43889</v>
      </c>
      <c r="C51" s="25" t="s">
        <v>17</v>
      </c>
      <c r="D51" s="25" t="s">
        <v>381</v>
      </c>
      <c r="E51" s="26">
        <v>43892</v>
      </c>
      <c r="F51" s="25" t="s">
        <v>382</v>
      </c>
      <c r="G51" s="30" t="s">
        <v>405</v>
      </c>
      <c r="H51" s="248" t="s">
        <v>85</v>
      </c>
      <c r="I51" s="200" t="s">
        <v>406</v>
      </c>
      <c r="J51" s="29" t="s">
        <v>407</v>
      </c>
      <c r="K51" s="29">
        <v>1</v>
      </c>
      <c r="L51" s="25" t="s">
        <v>90</v>
      </c>
      <c r="M51" s="29" t="s">
        <v>386</v>
      </c>
      <c r="N51" s="29">
        <v>1</v>
      </c>
      <c r="O51" s="28">
        <v>1</v>
      </c>
      <c r="P51" s="26">
        <v>43922</v>
      </c>
      <c r="Q51" s="26">
        <v>44227</v>
      </c>
      <c r="R51" s="29" t="s">
        <v>58</v>
      </c>
      <c r="S51" s="250" t="s">
        <v>397</v>
      </c>
      <c r="T51" s="250" t="s">
        <v>387</v>
      </c>
      <c r="U51" s="251" t="s">
        <v>169</v>
      </c>
    </row>
    <row r="52" spans="1:21" s="32" customFormat="1" ht="45.6" x14ac:dyDescent="0.25">
      <c r="A52" s="150">
        <v>269</v>
      </c>
      <c r="B52" s="192">
        <v>43889</v>
      </c>
      <c r="C52" s="29" t="s">
        <v>17</v>
      </c>
      <c r="D52" s="25" t="s">
        <v>381</v>
      </c>
      <c r="E52" s="192">
        <v>43892</v>
      </c>
      <c r="F52" s="29" t="s">
        <v>382</v>
      </c>
      <c r="G52" s="253" t="s">
        <v>408</v>
      </c>
      <c r="H52" s="193" t="s">
        <v>409</v>
      </c>
      <c r="I52" s="200" t="s">
        <v>410</v>
      </c>
      <c r="J52" s="29" t="s">
        <v>411</v>
      </c>
      <c r="K52" s="29">
        <v>1</v>
      </c>
      <c r="L52" s="25" t="s">
        <v>90</v>
      </c>
      <c r="M52" s="29" t="s">
        <v>386</v>
      </c>
      <c r="N52" s="29">
        <v>1</v>
      </c>
      <c r="O52" s="28">
        <v>1</v>
      </c>
      <c r="P52" s="26">
        <v>43922</v>
      </c>
      <c r="Q52" s="26">
        <v>44227</v>
      </c>
      <c r="R52" s="29" t="s">
        <v>58</v>
      </c>
      <c r="S52" s="250" t="s">
        <v>397</v>
      </c>
      <c r="T52" s="250" t="s">
        <v>387</v>
      </c>
      <c r="U52" s="251" t="s">
        <v>169</v>
      </c>
    </row>
    <row r="53" spans="1:21" s="32" customFormat="1" ht="45.6" x14ac:dyDescent="0.25">
      <c r="A53" s="150">
        <v>271</v>
      </c>
      <c r="B53" s="26">
        <v>43889</v>
      </c>
      <c r="C53" s="25" t="s">
        <v>17</v>
      </c>
      <c r="D53" s="25" t="s">
        <v>381</v>
      </c>
      <c r="E53" s="26">
        <v>43892</v>
      </c>
      <c r="F53" s="25" t="s">
        <v>382</v>
      </c>
      <c r="G53" s="27" t="s">
        <v>412</v>
      </c>
      <c r="H53" s="248" t="s">
        <v>85</v>
      </c>
      <c r="I53" s="200" t="s">
        <v>413</v>
      </c>
      <c r="J53" s="29" t="s">
        <v>414</v>
      </c>
      <c r="K53" s="29">
        <v>1</v>
      </c>
      <c r="L53" s="25" t="s">
        <v>90</v>
      </c>
      <c r="M53" s="29" t="s">
        <v>386</v>
      </c>
      <c r="N53" s="29">
        <v>1</v>
      </c>
      <c r="O53" s="249">
        <v>1</v>
      </c>
      <c r="P53" s="26">
        <v>43922</v>
      </c>
      <c r="Q53" s="26">
        <v>44196</v>
      </c>
      <c r="R53" s="29" t="s">
        <v>58</v>
      </c>
      <c r="S53" s="250" t="s">
        <v>397</v>
      </c>
      <c r="T53" s="250" t="s">
        <v>387</v>
      </c>
      <c r="U53" s="251" t="s">
        <v>169</v>
      </c>
    </row>
    <row r="54" spans="1:21" s="32" customFormat="1" ht="57" x14ac:dyDescent="0.25">
      <c r="A54" s="150">
        <v>272</v>
      </c>
      <c r="B54" s="26">
        <v>43889</v>
      </c>
      <c r="C54" s="25" t="s">
        <v>17</v>
      </c>
      <c r="D54" s="25" t="s">
        <v>381</v>
      </c>
      <c r="E54" s="26">
        <v>43892</v>
      </c>
      <c r="F54" s="25" t="s">
        <v>382</v>
      </c>
      <c r="G54" s="30" t="s">
        <v>415</v>
      </c>
      <c r="H54" s="248" t="s">
        <v>85</v>
      </c>
      <c r="I54" s="200" t="s">
        <v>416</v>
      </c>
      <c r="J54" s="29" t="s">
        <v>417</v>
      </c>
      <c r="K54" s="29">
        <v>2</v>
      </c>
      <c r="L54" s="25" t="s">
        <v>90</v>
      </c>
      <c r="M54" s="29" t="s">
        <v>386</v>
      </c>
      <c r="N54" s="29">
        <v>1</v>
      </c>
      <c r="O54" s="249">
        <v>1</v>
      </c>
      <c r="P54" s="26">
        <v>43922</v>
      </c>
      <c r="Q54" s="26">
        <v>44227</v>
      </c>
      <c r="R54" s="29" t="s">
        <v>58</v>
      </c>
      <c r="S54" s="250" t="s">
        <v>397</v>
      </c>
      <c r="T54" s="250" t="s">
        <v>387</v>
      </c>
      <c r="U54" s="251" t="s">
        <v>169</v>
      </c>
    </row>
    <row r="55" spans="1:21" s="32" customFormat="1" ht="79.8" x14ac:dyDescent="0.25">
      <c r="A55" s="150">
        <v>273</v>
      </c>
      <c r="B55" s="26">
        <v>43889</v>
      </c>
      <c r="C55" s="25" t="s">
        <v>17</v>
      </c>
      <c r="D55" s="25" t="s">
        <v>381</v>
      </c>
      <c r="E55" s="26">
        <v>43892</v>
      </c>
      <c r="F55" s="25" t="s">
        <v>382</v>
      </c>
      <c r="G55" s="30" t="s">
        <v>418</v>
      </c>
      <c r="H55" s="248" t="s">
        <v>85</v>
      </c>
      <c r="I55" s="200" t="s">
        <v>419</v>
      </c>
      <c r="J55" s="29" t="s">
        <v>420</v>
      </c>
      <c r="K55" s="29">
        <v>1</v>
      </c>
      <c r="L55" s="25" t="s">
        <v>90</v>
      </c>
      <c r="M55" s="29" t="s">
        <v>386</v>
      </c>
      <c r="N55" s="29" t="s">
        <v>421</v>
      </c>
      <c r="O55" s="249">
        <v>1</v>
      </c>
      <c r="P55" s="26">
        <v>43922</v>
      </c>
      <c r="Q55" s="26">
        <v>44196</v>
      </c>
      <c r="R55" s="29" t="s">
        <v>58</v>
      </c>
      <c r="S55" s="250" t="s">
        <v>397</v>
      </c>
      <c r="T55" s="250" t="s">
        <v>387</v>
      </c>
      <c r="U55" s="251" t="s">
        <v>169</v>
      </c>
    </row>
    <row r="56" spans="1:21" s="32" customFormat="1" ht="68.400000000000006" x14ac:dyDescent="0.25">
      <c r="A56" s="150">
        <v>274</v>
      </c>
      <c r="B56" s="26">
        <v>43889</v>
      </c>
      <c r="C56" s="25" t="s">
        <v>17</v>
      </c>
      <c r="D56" s="25" t="s">
        <v>381</v>
      </c>
      <c r="E56" s="26">
        <v>43892</v>
      </c>
      <c r="F56" s="25" t="s">
        <v>382</v>
      </c>
      <c r="G56" s="30" t="s">
        <v>422</v>
      </c>
      <c r="H56" s="193" t="s">
        <v>423</v>
      </c>
      <c r="I56" s="200" t="s">
        <v>424</v>
      </c>
      <c r="J56" s="29" t="s">
        <v>425</v>
      </c>
      <c r="K56" s="29">
        <v>1</v>
      </c>
      <c r="L56" s="25" t="s">
        <v>23</v>
      </c>
      <c r="M56" s="29" t="s">
        <v>426</v>
      </c>
      <c r="N56" s="201">
        <v>1</v>
      </c>
      <c r="O56" s="28">
        <v>1</v>
      </c>
      <c r="P56" s="26">
        <v>43922</v>
      </c>
      <c r="Q56" s="26">
        <v>44180</v>
      </c>
      <c r="R56" s="29" t="s">
        <v>38</v>
      </c>
      <c r="S56" s="250" t="s">
        <v>427</v>
      </c>
      <c r="T56" s="250" t="s">
        <v>427</v>
      </c>
      <c r="U56" s="251" t="s">
        <v>169</v>
      </c>
    </row>
    <row r="57" spans="1:21" s="32" customFormat="1" ht="68.400000000000006" x14ac:dyDescent="0.25">
      <c r="A57" s="150">
        <v>275</v>
      </c>
      <c r="B57" s="26">
        <v>43889</v>
      </c>
      <c r="C57" s="25" t="s">
        <v>17</v>
      </c>
      <c r="D57" s="25" t="s">
        <v>381</v>
      </c>
      <c r="E57" s="26">
        <v>43892</v>
      </c>
      <c r="F57" s="25" t="s">
        <v>382</v>
      </c>
      <c r="G57" s="30" t="s">
        <v>428</v>
      </c>
      <c r="H57" s="248" t="s">
        <v>85</v>
      </c>
      <c r="I57" s="200" t="s">
        <v>429</v>
      </c>
      <c r="J57" s="29" t="s">
        <v>430</v>
      </c>
      <c r="K57" s="29">
        <v>2</v>
      </c>
      <c r="L57" s="25" t="s">
        <v>90</v>
      </c>
      <c r="M57" s="29" t="s">
        <v>386</v>
      </c>
      <c r="N57" s="29">
        <v>1</v>
      </c>
      <c r="O57" s="28">
        <v>1</v>
      </c>
      <c r="P57" s="26">
        <v>43922</v>
      </c>
      <c r="Q57" s="26">
        <v>44227</v>
      </c>
      <c r="R57" s="29" t="s">
        <v>58</v>
      </c>
      <c r="S57" s="250" t="s">
        <v>397</v>
      </c>
      <c r="T57" s="250" t="s">
        <v>387</v>
      </c>
      <c r="U57" s="251" t="s">
        <v>169</v>
      </c>
    </row>
    <row r="58" spans="1:21" s="32" customFormat="1" ht="91.2" x14ac:dyDescent="0.25">
      <c r="A58" s="150">
        <v>276</v>
      </c>
      <c r="B58" s="26">
        <v>43917</v>
      </c>
      <c r="C58" s="25" t="s">
        <v>17</v>
      </c>
      <c r="D58" s="25" t="s">
        <v>431</v>
      </c>
      <c r="E58" s="26">
        <v>43917</v>
      </c>
      <c r="F58" s="25" t="s">
        <v>432</v>
      </c>
      <c r="G58" s="27" t="s">
        <v>433</v>
      </c>
      <c r="H58" s="248" t="s">
        <v>87</v>
      </c>
      <c r="I58" s="254" t="s">
        <v>434</v>
      </c>
      <c r="J58" s="25" t="s">
        <v>435</v>
      </c>
      <c r="K58" s="25">
        <v>2</v>
      </c>
      <c r="L58" s="25" t="s">
        <v>90</v>
      </c>
      <c r="M58" s="25" t="s">
        <v>436</v>
      </c>
      <c r="N58" s="25">
        <v>1</v>
      </c>
      <c r="O58" s="28">
        <v>1</v>
      </c>
      <c r="P58" s="26">
        <v>43953</v>
      </c>
      <c r="Q58" s="26">
        <v>44196</v>
      </c>
      <c r="R58" s="25" t="s">
        <v>437</v>
      </c>
      <c r="S58" s="250" t="s">
        <v>438</v>
      </c>
      <c r="T58" s="250" t="s">
        <v>439</v>
      </c>
      <c r="U58" s="251" t="s">
        <v>169</v>
      </c>
    </row>
    <row r="59" spans="1:21" s="32" customFormat="1" ht="45.6" x14ac:dyDescent="0.25">
      <c r="A59" s="150">
        <v>277</v>
      </c>
      <c r="B59" s="26">
        <v>43815</v>
      </c>
      <c r="C59" s="25" t="s">
        <v>17</v>
      </c>
      <c r="D59" s="255" t="s">
        <v>440</v>
      </c>
      <c r="E59" s="26">
        <v>43815</v>
      </c>
      <c r="F59" s="255">
        <v>1</v>
      </c>
      <c r="G59" s="256" t="s">
        <v>441</v>
      </c>
      <c r="H59" s="257" t="s">
        <v>442</v>
      </c>
      <c r="I59" s="258" t="s">
        <v>443</v>
      </c>
      <c r="J59" s="255" t="s">
        <v>444</v>
      </c>
      <c r="K59" s="255">
        <v>2</v>
      </c>
      <c r="L59" s="255" t="s">
        <v>21</v>
      </c>
      <c r="M59" s="255" t="s">
        <v>445</v>
      </c>
      <c r="N59" s="255">
        <v>1</v>
      </c>
      <c r="O59" s="28">
        <v>1</v>
      </c>
      <c r="P59" s="26">
        <v>43988</v>
      </c>
      <c r="Q59" s="26">
        <v>44194</v>
      </c>
      <c r="R59" s="255" t="s">
        <v>446</v>
      </c>
      <c r="S59" s="255" t="s">
        <v>43</v>
      </c>
      <c r="T59" s="255" t="s">
        <v>446</v>
      </c>
      <c r="U59" s="257" t="s">
        <v>169</v>
      </c>
    </row>
    <row r="60" spans="1:21" s="32" customFormat="1" ht="273.60000000000002" x14ac:dyDescent="0.25">
      <c r="A60" s="150">
        <v>278</v>
      </c>
      <c r="B60" s="26">
        <v>43815</v>
      </c>
      <c r="C60" s="25" t="s">
        <v>17</v>
      </c>
      <c r="D60" s="255" t="s">
        <v>440</v>
      </c>
      <c r="E60" s="26">
        <v>43815</v>
      </c>
      <c r="F60" s="255">
        <v>2</v>
      </c>
      <c r="G60" s="256" t="s">
        <v>447</v>
      </c>
      <c r="H60" s="257" t="s">
        <v>442</v>
      </c>
      <c r="I60" s="258" t="s">
        <v>448</v>
      </c>
      <c r="J60" s="255" t="s">
        <v>449</v>
      </c>
      <c r="K60" s="255">
        <v>1</v>
      </c>
      <c r="L60" s="255" t="s">
        <v>21</v>
      </c>
      <c r="M60" s="255" t="s">
        <v>450</v>
      </c>
      <c r="N60" s="255">
        <v>1</v>
      </c>
      <c r="O60" s="259">
        <v>0.5</v>
      </c>
      <c r="P60" s="26">
        <v>43988</v>
      </c>
      <c r="Q60" s="26">
        <v>44164</v>
      </c>
      <c r="R60" s="255" t="s">
        <v>446</v>
      </c>
      <c r="S60" s="255" t="s">
        <v>43</v>
      </c>
      <c r="T60" s="255" t="s">
        <v>446</v>
      </c>
      <c r="U60" s="257" t="s">
        <v>169</v>
      </c>
    </row>
    <row r="61" spans="1:21" s="32" customFormat="1" ht="57" x14ac:dyDescent="0.25">
      <c r="A61" s="150">
        <v>279</v>
      </c>
      <c r="B61" s="26">
        <v>43815</v>
      </c>
      <c r="C61" s="25" t="s">
        <v>17</v>
      </c>
      <c r="D61" s="255" t="s">
        <v>440</v>
      </c>
      <c r="E61" s="26">
        <v>43815</v>
      </c>
      <c r="F61" s="255">
        <v>3</v>
      </c>
      <c r="G61" s="256" t="s">
        <v>451</v>
      </c>
      <c r="H61" s="257" t="s">
        <v>442</v>
      </c>
      <c r="I61" s="260" t="s">
        <v>452</v>
      </c>
      <c r="J61" s="255" t="s">
        <v>453</v>
      </c>
      <c r="K61" s="255">
        <v>1</v>
      </c>
      <c r="L61" s="255" t="s">
        <v>21</v>
      </c>
      <c r="M61" s="255" t="s">
        <v>454</v>
      </c>
      <c r="N61" s="255">
        <v>1</v>
      </c>
      <c r="O61" s="28">
        <v>1</v>
      </c>
      <c r="P61" s="26">
        <v>43988</v>
      </c>
      <c r="Q61" s="26">
        <v>44164</v>
      </c>
      <c r="R61" s="255" t="s">
        <v>446</v>
      </c>
      <c r="S61" s="255" t="s">
        <v>43</v>
      </c>
      <c r="T61" s="255" t="s">
        <v>446</v>
      </c>
      <c r="U61" s="257" t="s">
        <v>169</v>
      </c>
    </row>
    <row r="62" spans="1:21" s="32" customFormat="1" ht="342" x14ac:dyDescent="0.25">
      <c r="A62" s="150">
        <v>281</v>
      </c>
      <c r="B62" s="26">
        <v>43987</v>
      </c>
      <c r="C62" s="25" t="s">
        <v>17</v>
      </c>
      <c r="D62" s="25" t="s">
        <v>455</v>
      </c>
      <c r="E62" s="26">
        <v>43987</v>
      </c>
      <c r="F62" s="25">
        <v>1</v>
      </c>
      <c r="G62" s="27" t="s">
        <v>456</v>
      </c>
      <c r="H62" s="248" t="s">
        <v>79</v>
      </c>
      <c r="I62" s="254" t="s">
        <v>457</v>
      </c>
      <c r="J62" s="261" t="s">
        <v>458</v>
      </c>
      <c r="K62" s="25">
        <v>1</v>
      </c>
      <c r="L62" s="25" t="s">
        <v>90</v>
      </c>
      <c r="M62" s="25" t="s">
        <v>459</v>
      </c>
      <c r="N62" s="25" t="s">
        <v>459</v>
      </c>
      <c r="O62" s="28">
        <v>1</v>
      </c>
      <c r="P62" s="26">
        <v>44013</v>
      </c>
      <c r="Q62" s="26">
        <v>44196</v>
      </c>
      <c r="R62" s="25" t="s">
        <v>37</v>
      </c>
      <c r="S62" s="250" t="str">
        <f>IF(H62="","",VLOOKUP(H62,[5]Datos!$A$2:$B$13,2,FALSE))</f>
        <v>Gerente General</v>
      </c>
      <c r="T62" s="250" t="s">
        <v>460</v>
      </c>
      <c r="U62" s="248" t="s">
        <v>100</v>
      </c>
    </row>
    <row r="63" spans="1:21" s="32" customFormat="1" ht="330.6" x14ac:dyDescent="0.25">
      <c r="A63" s="150">
        <v>282</v>
      </c>
      <c r="B63" s="26">
        <v>43987</v>
      </c>
      <c r="C63" s="25" t="s">
        <v>17</v>
      </c>
      <c r="D63" s="25" t="s">
        <v>455</v>
      </c>
      <c r="E63" s="26">
        <v>43987</v>
      </c>
      <c r="F63" s="25">
        <v>2</v>
      </c>
      <c r="G63" s="30" t="s">
        <v>461</v>
      </c>
      <c r="H63" s="248" t="s">
        <v>79</v>
      </c>
      <c r="I63" s="200" t="s">
        <v>462</v>
      </c>
      <c r="J63" s="29" t="s">
        <v>463</v>
      </c>
      <c r="K63" s="262">
        <v>1</v>
      </c>
      <c r="L63" s="25" t="s">
        <v>90</v>
      </c>
      <c r="M63" s="29" t="s">
        <v>464</v>
      </c>
      <c r="N63" s="29" t="s">
        <v>465</v>
      </c>
      <c r="O63" s="28">
        <v>1</v>
      </c>
      <c r="P63" s="263">
        <v>44013</v>
      </c>
      <c r="Q63" s="263">
        <v>44408</v>
      </c>
      <c r="R63" s="29" t="s">
        <v>50</v>
      </c>
      <c r="S63" s="250" t="str">
        <f>IF(H63="","",VLOOKUP(H63,[5]Datos!$A$2:$B$13,2,FALSE))</f>
        <v>Gerente General</v>
      </c>
      <c r="T63" s="250" t="s">
        <v>460</v>
      </c>
      <c r="U63" s="248" t="s">
        <v>100</v>
      </c>
    </row>
    <row r="64" spans="1:21" s="32" customFormat="1" ht="205.2" x14ac:dyDescent="0.25">
      <c r="A64" s="150">
        <v>283</v>
      </c>
      <c r="B64" s="26">
        <v>43987</v>
      </c>
      <c r="C64" s="25" t="s">
        <v>17</v>
      </c>
      <c r="D64" s="25" t="s">
        <v>455</v>
      </c>
      <c r="E64" s="26">
        <v>43987</v>
      </c>
      <c r="F64" s="25">
        <v>3</v>
      </c>
      <c r="G64" s="31" t="s">
        <v>466</v>
      </c>
      <c r="H64" s="248" t="s">
        <v>84</v>
      </c>
      <c r="I64" s="264" t="s">
        <v>467</v>
      </c>
      <c r="J64" s="262" t="s">
        <v>468</v>
      </c>
      <c r="K64" s="29">
        <v>2</v>
      </c>
      <c r="L64" s="25" t="s">
        <v>90</v>
      </c>
      <c r="M64" s="265" t="s">
        <v>469</v>
      </c>
      <c r="N64" s="266" t="s">
        <v>470</v>
      </c>
      <c r="O64" s="249">
        <v>1</v>
      </c>
      <c r="P64" s="263">
        <v>43991</v>
      </c>
      <c r="Q64" s="263">
        <v>44196</v>
      </c>
      <c r="R64" s="237" t="s">
        <v>56</v>
      </c>
      <c r="S64" s="250" t="str">
        <f>IF(H64="","",VLOOKUP(H64,[5]Datos!$A$2:$B$13,2,FALSE))</f>
        <v>Director Operativo</v>
      </c>
      <c r="T64" s="234" t="s">
        <v>365</v>
      </c>
      <c r="U64" s="248" t="s">
        <v>100</v>
      </c>
    </row>
    <row r="65" spans="1:21" s="32" customFormat="1" ht="45.6" x14ac:dyDescent="0.25">
      <c r="A65" s="150">
        <v>286</v>
      </c>
      <c r="B65" s="26">
        <v>43987</v>
      </c>
      <c r="C65" s="25" t="s">
        <v>17</v>
      </c>
      <c r="D65" s="25" t="s">
        <v>455</v>
      </c>
      <c r="E65" s="26">
        <v>43987</v>
      </c>
      <c r="F65" s="25">
        <v>7</v>
      </c>
      <c r="G65" s="31" t="s">
        <v>471</v>
      </c>
      <c r="H65" s="248" t="s">
        <v>86</v>
      </c>
      <c r="I65" s="200" t="s">
        <v>472</v>
      </c>
      <c r="J65" s="29" t="s">
        <v>473</v>
      </c>
      <c r="K65" s="29">
        <v>2</v>
      </c>
      <c r="L65" s="25" t="s">
        <v>21</v>
      </c>
      <c r="M65" s="29" t="s">
        <v>474</v>
      </c>
      <c r="N65" s="29">
        <v>1</v>
      </c>
      <c r="O65" s="28">
        <v>1</v>
      </c>
      <c r="P65" s="26">
        <v>44044</v>
      </c>
      <c r="Q65" s="26">
        <v>44134</v>
      </c>
      <c r="R65" s="29" t="s">
        <v>62</v>
      </c>
      <c r="S65" s="250" t="s">
        <v>62</v>
      </c>
      <c r="T65" s="250" t="s">
        <v>475</v>
      </c>
      <c r="U65" s="248" t="s">
        <v>100</v>
      </c>
    </row>
    <row r="66" spans="1:21" s="32" customFormat="1" ht="114" x14ac:dyDescent="0.25">
      <c r="A66" s="150">
        <v>287</v>
      </c>
      <c r="B66" s="26">
        <v>44027</v>
      </c>
      <c r="C66" s="25" t="s">
        <v>17</v>
      </c>
      <c r="D66" s="25" t="s">
        <v>476</v>
      </c>
      <c r="E66" s="26">
        <v>44027</v>
      </c>
      <c r="F66" s="25">
        <v>1</v>
      </c>
      <c r="G66" s="27" t="s">
        <v>477</v>
      </c>
      <c r="H66" s="248" t="s">
        <v>82</v>
      </c>
      <c r="I66" s="254" t="s">
        <v>478</v>
      </c>
      <c r="J66" s="25" t="s">
        <v>479</v>
      </c>
      <c r="K66" s="25">
        <v>1</v>
      </c>
      <c r="L66" s="25" t="s">
        <v>21</v>
      </c>
      <c r="M66" s="25" t="s">
        <v>480</v>
      </c>
      <c r="N66" s="25" t="s">
        <v>481</v>
      </c>
      <c r="O66" s="28">
        <v>1</v>
      </c>
      <c r="P66" s="26">
        <v>44044</v>
      </c>
      <c r="Q66" s="26">
        <v>44196</v>
      </c>
      <c r="R66" s="25" t="s">
        <v>57</v>
      </c>
      <c r="S66" s="250" t="str">
        <f>IF(H66="","",VLOOKUP(H66,[6]Datos!$A$2:$B$13,2,FALSE))</f>
        <v>Director Operativo</v>
      </c>
      <c r="T66" s="250" t="s">
        <v>482</v>
      </c>
      <c r="U66" s="248" t="s">
        <v>100</v>
      </c>
    </row>
    <row r="67" spans="1:21" s="32" customFormat="1" ht="45.6" x14ac:dyDescent="0.25">
      <c r="A67" s="150">
        <v>288</v>
      </c>
      <c r="B67" s="26">
        <v>44027</v>
      </c>
      <c r="C67" s="25" t="s">
        <v>17</v>
      </c>
      <c r="D67" s="25" t="s">
        <v>476</v>
      </c>
      <c r="E67" s="26">
        <v>44027</v>
      </c>
      <c r="F67" s="25">
        <v>2</v>
      </c>
      <c r="G67" s="30" t="s">
        <v>483</v>
      </c>
      <c r="H67" s="248" t="s">
        <v>82</v>
      </c>
      <c r="I67" s="200" t="s">
        <v>484</v>
      </c>
      <c r="J67" s="29" t="s">
        <v>485</v>
      </c>
      <c r="K67" s="25">
        <v>1</v>
      </c>
      <c r="L67" s="25" t="s">
        <v>21</v>
      </c>
      <c r="M67" s="25" t="s">
        <v>486</v>
      </c>
      <c r="N67" s="25" t="s">
        <v>487</v>
      </c>
      <c r="O67" s="28">
        <v>1</v>
      </c>
      <c r="P67" s="26">
        <v>44044</v>
      </c>
      <c r="Q67" s="26">
        <v>44196</v>
      </c>
      <c r="R67" s="25" t="s">
        <v>57</v>
      </c>
      <c r="S67" s="250" t="str">
        <f>IF(H67="","",VLOOKUP(H67,[6]Datos!$A$2:$B$13,2,FALSE))</f>
        <v>Director Operativo</v>
      </c>
      <c r="T67" s="250" t="s">
        <v>482</v>
      </c>
      <c r="U67" s="248" t="s">
        <v>100</v>
      </c>
    </row>
    <row r="68" spans="1:21" s="32" customFormat="1" ht="285" x14ac:dyDescent="0.25">
      <c r="A68" s="150">
        <v>290</v>
      </c>
      <c r="B68" s="225">
        <v>44039</v>
      </c>
      <c r="C68" s="226" t="s">
        <v>17</v>
      </c>
      <c r="D68" s="226" t="s">
        <v>488</v>
      </c>
      <c r="E68" s="225">
        <v>44039</v>
      </c>
      <c r="F68" s="226" t="s">
        <v>489</v>
      </c>
      <c r="G68" s="227" t="s">
        <v>490</v>
      </c>
      <c r="H68" s="228" t="s">
        <v>87</v>
      </c>
      <c r="I68" s="267" t="s">
        <v>491</v>
      </c>
      <c r="J68" s="226" t="s">
        <v>492</v>
      </c>
      <c r="K68" s="234">
        <v>1</v>
      </c>
      <c r="L68" s="234" t="s">
        <v>21</v>
      </c>
      <c r="M68" s="226" t="s">
        <v>493</v>
      </c>
      <c r="N68" s="226" t="s">
        <v>494</v>
      </c>
      <c r="O68" s="268">
        <v>1</v>
      </c>
      <c r="P68" s="225">
        <v>44075</v>
      </c>
      <c r="Q68" s="269">
        <v>44561</v>
      </c>
      <c r="R68" s="226" t="s">
        <v>36</v>
      </c>
      <c r="S68" s="226" t="s">
        <v>68</v>
      </c>
      <c r="T68" s="234" t="s">
        <v>495</v>
      </c>
      <c r="U68" s="248" t="s">
        <v>100</v>
      </c>
    </row>
    <row r="69" spans="1:21" s="32" customFormat="1" ht="171" x14ac:dyDescent="0.25">
      <c r="A69" s="150">
        <v>291</v>
      </c>
      <c r="B69" s="225">
        <v>44039</v>
      </c>
      <c r="C69" s="226" t="s">
        <v>17</v>
      </c>
      <c r="D69" s="226" t="s">
        <v>488</v>
      </c>
      <c r="E69" s="225">
        <v>44039</v>
      </c>
      <c r="F69" s="226" t="s">
        <v>496</v>
      </c>
      <c r="G69" s="227" t="s">
        <v>497</v>
      </c>
      <c r="H69" s="228" t="s">
        <v>87</v>
      </c>
      <c r="I69" s="246" t="s">
        <v>498</v>
      </c>
      <c r="J69" s="237" t="s">
        <v>499</v>
      </c>
      <c r="K69" s="237">
        <v>5</v>
      </c>
      <c r="L69" s="234" t="s">
        <v>21</v>
      </c>
      <c r="M69" s="237" t="s">
        <v>500</v>
      </c>
      <c r="N69" s="237" t="s">
        <v>501</v>
      </c>
      <c r="O69" s="268">
        <v>1</v>
      </c>
      <c r="P69" s="225">
        <v>44075</v>
      </c>
      <c r="Q69" s="269">
        <v>44561</v>
      </c>
      <c r="R69" s="241" t="s">
        <v>36</v>
      </c>
      <c r="S69" s="226" t="s">
        <v>68</v>
      </c>
      <c r="T69" s="234" t="s">
        <v>495</v>
      </c>
      <c r="U69" s="248" t="s">
        <v>100</v>
      </c>
    </row>
    <row r="70" spans="1:21" s="32" customFormat="1" ht="262.2" x14ac:dyDescent="0.25">
      <c r="A70" s="150">
        <v>292</v>
      </c>
      <c r="B70" s="225">
        <v>44039</v>
      </c>
      <c r="C70" s="226" t="s">
        <v>17</v>
      </c>
      <c r="D70" s="226" t="s">
        <v>488</v>
      </c>
      <c r="E70" s="225">
        <v>44039</v>
      </c>
      <c r="F70" s="226" t="s">
        <v>502</v>
      </c>
      <c r="G70" s="235" t="s">
        <v>503</v>
      </c>
      <c r="H70" s="228" t="s">
        <v>504</v>
      </c>
      <c r="I70" s="246" t="s">
        <v>505</v>
      </c>
      <c r="J70" s="237" t="s">
        <v>506</v>
      </c>
      <c r="K70" s="237">
        <v>4</v>
      </c>
      <c r="L70" s="226" t="s">
        <v>21</v>
      </c>
      <c r="M70" s="241" t="s">
        <v>507</v>
      </c>
      <c r="N70" s="241" t="s">
        <v>508</v>
      </c>
      <c r="O70" s="268">
        <v>1</v>
      </c>
      <c r="P70" s="225">
        <v>44067</v>
      </c>
      <c r="Q70" s="269">
        <v>44432</v>
      </c>
      <c r="R70" s="241" t="s">
        <v>509</v>
      </c>
      <c r="S70" s="226" t="s">
        <v>510</v>
      </c>
      <c r="T70" s="226" t="s">
        <v>511</v>
      </c>
      <c r="U70" s="248" t="s">
        <v>100</v>
      </c>
    </row>
    <row r="71" spans="1:21" s="32" customFormat="1" ht="57" x14ac:dyDescent="0.25">
      <c r="A71" s="150">
        <v>293</v>
      </c>
      <c r="B71" s="225">
        <v>44039</v>
      </c>
      <c r="C71" s="226" t="s">
        <v>17</v>
      </c>
      <c r="D71" s="226" t="s">
        <v>488</v>
      </c>
      <c r="E71" s="225">
        <v>44039</v>
      </c>
      <c r="F71" s="226" t="s">
        <v>512</v>
      </c>
      <c r="G71" s="235" t="s">
        <v>513</v>
      </c>
      <c r="H71" s="228" t="s">
        <v>87</v>
      </c>
      <c r="I71" s="270" t="s">
        <v>514</v>
      </c>
      <c r="J71" s="237" t="s">
        <v>515</v>
      </c>
      <c r="K71" s="241">
        <v>1</v>
      </c>
      <c r="L71" s="234" t="s">
        <v>21</v>
      </c>
      <c r="M71" s="241" t="s">
        <v>516</v>
      </c>
      <c r="N71" s="241" t="s">
        <v>517</v>
      </c>
      <c r="O71" s="268">
        <v>1</v>
      </c>
      <c r="P71" s="225">
        <v>44075</v>
      </c>
      <c r="Q71" s="269">
        <v>44561</v>
      </c>
      <c r="R71" s="241" t="s">
        <v>36</v>
      </c>
      <c r="S71" s="226" t="s">
        <v>68</v>
      </c>
      <c r="T71" s="226" t="s">
        <v>495</v>
      </c>
      <c r="U71" s="248" t="s">
        <v>100</v>
      </c>
    </row>
    <row r="72" spans="1:21" s="32" customFormat="1" ht="68.400000000000006" x14ac:dyDescent="0.25">
      <c r="A72" s="150">
        <v>294</v>
      </c>
      <c r="B72" s="225">
        <v>44039</v>
      </c>
      <c r="C72" s="226" t="s">
        <v>17</v>
      </c>
      <c r="D72" s="226" t="s">
        <v>488</v>
      </c>
      <c r="E72" s="225">
        <v>44039</v>
      </c>
      <c r="F72" s="226" t="s">
        <v>518</v>
      </c>
      <c r="G72" s="235" t="s">
        <v>519</v>
      </c>
      <c r="H72" s="228" t="s">
        <v>87</v>
      </c>
      <c r="I72" s="246" t="s">
        <v>520</v>
      </c>
      <c r="J72" s="237" t="s">
        <v>521</v>
      </c>
      <c r="K72" s="241">
        <v>1</v>
      </c>
      <c r="L72" s="234" t="s">
        <v>21</v>
      </c>
      <c r="M72" s="241" t="s">
        <v>522</v>
      </c>
      <c r="N72" s="241" t="s">
        <v>523</v>
      </c>
      <c r="O72" s="268">
        <v>1</v>
      </c>
      <c r="P72" s="225">
        <v>44075</v>
      </c>
      <c r="Q72" s="269">
        <v>44561</v>
      </c>
      <c r="R72" s="241" t="s">
        <v>36</v>
      </c>
      <c r="S72" s="226" t="s">
        <v>68</v>
      </c>
      <c r="T72" s="226" t="s">
        <v>495</v>
      </c>
      <c r="U72" s="248" t="s">
        <v>100</v>
      </c>
    </row>
    <row r="73" spans="1:21" s="32" customFormat="1" ht="68.400000000000006" x14ac:dyDescent="0.25">
      <c r="A73" s="150">
        <v>295</v>
      </c>
      <c r="B73" s="225">
        <v>44039</v>
      </c>
      <c r="C73" s="226" t="s">
        <v>17</v>
      </c>
      <c r="D73" s="226" t="s">
        <v>488</v>
      </c>
      <c r="E73" s="225">
        <v>44039</v>
      </c>
      <c r="F73" s="226" t="s">
        <v>524</v>
      </c>
      <c r="G73" s="235" t="s">
        <v>525</v>
      </c>
      <c r="H73" s="228" t="s">
        <v>87</v>
      </c>
      <c r="I73" s="246" t="s">
        <v>526</v>
      </c>
      <c r="J73" s="237" t="s">
        <v>527</v>
      </c>
      <c r="K73" s="237">
        <v>1</v>
      </c>
      <c r="L73" s="234" t="s">
        <v>21</v>
      </c>
      <c r="M73" s="241" t="s">
        <v>528</v>
      </c>
      <c r="N73" s="241" t="s">
        <v>529</v>
      </c>
      <c r="O73" s="271">
        <v>1</v>
      </c>
      <c r="P73" s="225">
        <v>44075</v>
      </c>
      <c r="Q73" s="269">
        <v>44561</v>
      </c>
      <c r="R73" s="237" t="s">
        <v>36</v>
      </c>
      <c r="S73" s="226" t="s">
        <v>68</v>
      </c>
      <c r="T73" s="226" t="s">
        <v>495</v>
      </c>
      <c r="U73" s="248" t="s">
        <v>100</v>
      </c>
    </row>
    <row r="74" spans="1:21" s="32" customFormat="1" ht="399" x14ac:dyDescent="0.25">
      <c r="A74" s="150">
        <v>296</v>
      </c>
      <c r="B74" s="225">
        <v>44039</v>
      </c>
      <c r="C74" s="226" t="s">
        <v>17</v>
      </c>
      <c r="D74" s="226" t="s">
        <v>488</v>
      </c>
      <c r="E74" s="225">
        <v>44039</v>
      </c>
      <c r="F74" s="226" t="s">
        <v>530</v>
      </c>
      <c r="G74" s="243" t="s">
        <v>531</v>
      </c>
      <c r="H74" s="228" t="s">
        <v>532</v>
      </c>
      <c r="I74" s="246" t="s">
        <v>533</v>
      </c>
      <c r="J74" s="272" t="s">
        <v>534</v>
      </c>
      <c r="K74" s="237">
        <v>7</v>
      </c>
      <c r="L74" s="234" t="s">
        <v>21</v>
      </c>
      <c r="M74" s="237" t="s">
        <v>535</v>
      </c>
      <c r="N74" s="237" t="s">
        <v>536</v>
      </c>
      <c r="O74" s="268">
        <v>1</v>
      </c>
      <c r="P74" s="225">
        <v>44075</v>
      </c>
      <c r="Q74" s="269">
        <v>44561</v>
      </c>
      <c r="R74" s="241" t="s">
        <v>36</v>
      </c>
      <c r="S74" s="226" t="s">
        <v>537</v>
      </c>
      <c r="T74" s="226" t="s">
        <v>538</v>
      </c>
      <c r="U74" s="248" t="s">
        <v>100</v>
      </c>
    </row>
    <row r="75" spans="1:21" s="32" customFormat="1" ht="114" x14ac:dyDescent="0.25">
      <c r="A75" s="150">
        <v>297</v>
      </c>
      <c r="B75" s="225">
        <v>44039</v>
      </c>
      <c r="C75" s="226" t="s">
        <v>17</v>
      </c>
      <c r="D75" s="226" t="s">
        <v>488</v>
      </c>
      <c r="E75" s="225">
        <v>44039</v>
      </c>
      <c r="F75" s="226" t="s">
        <v>539</v>
      </c>
      <c r="G75" s="243" t="s">
        <v>540</v>
      </c>
      <c r="H75" s="228" t="s">
        <v>87</v>
      </c>
      <c r="I75" s="246" t="s">
        <v>541</v>
      </c>
      <c r="J75" s="237" t="s">
        <v>542</v>
      </c>
      <c r="K75" s="241">
        <v>3</v>
      </c>
      <c r="L75" s="234" t="s">
        <v>21</v>
      </c>
      <c r="M75" s="241" t="s">
        <v>543</v>
      </c>
      <c r="N75" s="241" t="s">
        <v>544</v>
      </c>
      <c r="O75" s="271">
        <v>1</v>
      </c>
      <c r="P75" s="225">
        <v>44075</v>
      </c>
      <c r="Q75" s="269">
        <v>44561</v>
      </c>
      <c r="R75" s="237" t="s">
        <v>36</v>
      </c>
      <c r="S75" s="226" t="s">
        <v>68</v>
      </c>
      <c r="T75" s="226" t="s">
        <v>495</v>
      </c>
      <c r="U75" s="248" t="s">
        <v>100</v>
      </c>
    </row>
    <row r="76" spans="1:21" s="32" customFormat="1" ht="79.8" x14ac:dyDescent="0.25">
      <c r="A76" s="150">
        <v>298</v>
      </c>
      <c r="B76" s="225">
        <v>44039</v>
      </c>
      <c r="C76" s="226" t="s">
        <v>17</v>
      </c>
      <c r="D76" s="226" t="s">
        <v>488</v>
      </c>
      <c r="E76" s="225">
        <v>44039</v>
      </c>
      <c r="F76" s="226" t="s">
        <v>545</v>
      </c>
      <c r="G76" s="235" t="s">
        <v>546</v>
      </c>
      <c r="H76" s="228" t="s">
        <v>87</v>
      </c>
      <c r="I76" s="270" t="s">
        <v>547</v>
      </c>
      <c r="J76" s="237" t="s">
        <v>548</v>
      </c>
      <c r="K76" s="241">
        <v>2</v>
      </c>
      <c r="L76" s="234" t="s">
        <v>21</v>
      </c>
      <c r="M76" s="241" t="s">
        <v>549</v>
      </c>
      <c r="N76" s="241" t="s">
        <v>550</v>
      </c>
      <c r="O76" s="268">
        <v>1</v>
      </c>
      <c r="P76" s="225">
        <v>44075</v>
      </c>
      <c r="Q76" s="269">
        <v>44227</v>
      </c>
      <c r="R76" s="241" t="s">
        <v>36</v>
      </c>
      <c r="S76" s="226" t="s">
        <v>68</v>
      </c>
      <c r="T76" s="226" t="s">
        <v>495</v>
      </c>
      <c r="U76" s="248" t="s">
        <v>100</v>
      </c>
    </row>
    <row r="77" spans="1:21" s="32" customFormat="1" ht="45.6" x14ac:dyDescent="0.25">
      <c r="A77" s="150">
        <v>299</v>
      </c>
      <c r="B77" s="225">
        <v>44039</v>
      </c>
      <c r="C77" s="226" t="s">
        <v>17</v>
      </c>
      <c r="D77" s="226" t="s">
        <v>488</v>
      </c>
      <c r="E77" s="225">
        <v>44039</v>
      </c>
      <c r="F77" s="226" t="s">
        <v>551</v>
      </c>
      <c r="G77" s="235" t="s">
        <v>552</v>
      </c>
      <c r="H77" s="228" t="s">
        <v>87</v>
      </c>
      <c r="I77" s="270" t="s">
        <v>553</v>
      </c>
      <c r="J77" s="237" t="s">
        <v>554</v>
      </c>
      <c r="K77" s="241">
        <v>1</v>
      </c>
      <c r="L77" s="226" t="s">
        <v>21</v>
      </c>
      <c r="M77" s="241" t="s">
        <v>549</v>
      </c>
      <c r="N77" s="241" t="s">
        <v>555</v>
      </c>
      <c r="O77" s="268">
        <v>1</v>
      </c>
      <c r="P77" s="225">
        <v>44075</v>
      </c>
      <c r="Q77" s="269">
        <v>44227</v>
      </c>
      <c r="R77" s="241" t="s">
        <v>36</v>
      </c>
      <c r="S77" s="226" t="s">
        <v>68</v>
      </c>
      <c r="T77" s="226" t="s">
        <v>495</v>
      </c>
      <c r="U77" s="248" t="s">
        <v>100</v>
      </c>
    </row>
    <row r="78" spans="1:21" s="32" customFormat="1" ht="79.8" x14ac:dyDescent="0.25">
      <c r="A78" s="150">
        <v>300</v>
      </c>
      <c r="B78" s="225">
        <v>44039</v>
      </c>
      <c r="C78" s="226" t="s">
        <v>17</v>
      </c>
      <c r="D78" s="226" t="s">
        <v>488</v>
      </c>
      <c r="E78" s="225">
        <v>44039</v>
      </c>
      <c r="F78" s="226" t="s">
        <v>556</v>
      </c>
      <c r="G78" s="243" t="s">
        <v>557</v>
      </c>
      <c r="H78" s="228" t="s">
        <v>504</v>
      </c>
      <c r="I78" s="246" t="s">
        <v>558</v>
      </c>
      <c r="J78" s="237" t="s">
        <v>559</v>
      </c>
      <c r="K78" s="237">
        <v>1</v>
      </c>
      <c r="L78" s="234" t="s">
        <v>21</v>
      </c>
      <c r="M78" s="241" t="s">
        <v>549</v>
      </c>
      <c r="N78" s="237" t="s">
        <v>560</v>
      </c>
      <c r="O78" s="271">
        <v>1</v>
      </c>
      <c r="P78" s="225">
        <v>44075</v>
      </c>
      <c r="Q78" s="269">
        <v>44227</v>
      </c>
      <c r="R78" s="241" t="s">
        <v>37</v>
      </c>
      <c r="S78" s="226" t="s">
        <v>537</v>
      </c>
      <c r="T78" s="226" t="s">
        <v>561</v>
      </c>
      <c r="U78" s="248" t="s">
        <v>100</v>
      </c>
    </row>
    <row r="79" spans="1:21" s="32" customFormat="1" ht="79.8" x14ac:dyDescent="0.25">
      <c r="A79" s="150">
        <v>301</v>
      </c>
      <c r="B79" s="225">
        <v>44039</v>
      </c>
      <c r="C79" s="226" t="s">
        <v>17</v>
      </c>
      <c r="D79" s="226" t="s">
        <v>488</v>
      </c>
      <c r="E79" s="225">
        <v>44039</v>
      </c>
      <c r="F79" s="226" t="s">
        <v>562</v>
      </c>
      <c r="G79" s="235" t="s">
        <v>563</v>
      </c>
      <c r="H79" s="228" t="s">
        <v>87</v>
      </c>
      <c r="I79" s="270" t="s">
        <v>564</v>
      </c>
      <c r="J79" s="237" t="s">
        <v>565</v>
      </c>
      <c r="K79" s="241">
        <v>3</v>
      </c>
      <c r="L79" s="226" t="s">
        <v>21</v>
      </c>
      <c r="M79" s="241" t="s">
        <v>507</v>
      </c>
      <c r="N79" s="241" t="s">
        <v>566</v>
      </c>
      <c r="O79" s="268">
        <v>1</v>
      </c>
      <c r="P79" s="225">
        <v>44075</v>
      </c>
      <c r="Q79" s="269">
        <v>44561</v>
      </c>
      <c r="R79" s="241" t="s">
        <v>36</v>
      </c>
      <c r="S79" s="226" t="s">
        <v>68</v>
      </c>
      <c r="T79" s="226" t="s">
        <v>495</v>
      </c>
      <c r="U79" s="248" t="s">
        <v>100</v>
      </c>
    </row>
    <row r="80" spans="1:21" s="32" customFormat="1" ht="114" x14ac:dyDescent="0.25">
      <c r="A80" s="150">
        <v>302</v>
      </c>
      <c r="B80" s="225">
        <v>44039</v>
      </c>
      <c r="C80" s="226" t="s">
        <v>17</v>
      </c>
      <c r="D80" s="226" t="s">
        <v>488</v>
      </c>
      <c r="E80" s="225">
        <v>44039</v>
      </c>
      <c r="F80" s="226" t="s">
        <v>567</v>
      </c>
      <c r="G80" s="243" t="s">
        <v>568</v>
      </c>
      <c r="H80" s="228" t="s">
        <v>87</v>
      </c>
      <c r="I80" s="270" t="s">
        <v>569</v>
      </c>
      <c r="J80" s="241" t="s">
        <v>570</v>
      </c>
      <c r="K80" s="241">
        <v>2</v>
      </c>
      <c r="L80" s="226" t="s">
        <v>21</v>
      </c>
      <c r="M80" s="241" t="s">
        <v>507</v>
      </c>
      <c r="N80" s="273" t="s">
        <v>571</v>
      </c>
      <c r="O80" s="268">
        <v>1</v>
      </c>
      <c r="P80" s="225">
        <v>44075</v>
      </c>
      <c r="Q80" s="269">
        <v>44408</v>
      </c>
      <c r="R80" s="241" t="s">
        <v>572</v>
      </c>
      <c r="S80" s="226" t="s">
        <v>573</v>
      </c>
      <c r="T80" s="226" t="s">
        <v>574</v>
      </c>
      <c r="U80" s="248" t="s">
        <v>100</v>
      </c>
    </row>
    <row r="81" spans="1:21" s="32" customFormat="1" ht="285" x14ac:dyDescent="0.25">
      <c r="A81" s="150">
        <v>303</v>
      </c>
      <c r="B81" s="26">
        <v>44106</v>
      </c>
      <c r="C81" s="25" t="s">
        <v>17</v>
      </c>
      <c r="D81" s="27" t="s">
        <v>575</v>
      </c>
      <c r="E81" s="26">
        <v>44106</v>
      </c>
      <c r="F81" s="274">
        <v>11.1</v>
      </c>
      <c r="G81" s="27" t="s">
        <v>576</v>
      </c>
      <c r="H81" s="248" t="s">
        <v>577</v>
      </c>
      <c r="I81" s="275" t="s">
        <v>578</v>
      </c>
      <c r="J81" s="276" t="s">
        <v>579</v>
      </c>
      <c r="K81" s="25">
        <v>5</v>
      </c>
      <c r="L81" s="25" t="s">
        <v>21</v>
      </c>
      <c r="M81" s="25" t="s">
        <v>175</v>
      </c>
      <c r="N81" s="255" t="s">
        <v>580</v>
      </c>
      <c r="O81" s="28">
        <v>1</v>
      </c>
      <c r="P81" s="26">
        <v>44119</v>
      </c>
      <c r="Q81" s="26">
        <v>44377</v>
      </c>
      <c r="R81" s="25" t="s">
        <v>101</v>
      </c>
      <c r="S81" s="237" t="s">
        <v>45</v>
      </c>
      <c r="T81" s="237" t="s">
        <v>581</v>
      </c>
      <c r="U81" s="248" t="s">
        <v>99</v>
      </c>
    </row>
    <row r="82" spans="1:21" s="32" customFormat="1" ht="91.2" x14ac:dyDescent="0.25">
      <c r="A82" s="150">
        <v>304</v>
      </c>
      <c r="B82" s="26">
        <v>44106</v>
      </c>
      <c r="C82" s="25" t="s">
        <v>17</v>
      </c>
      <c r="D82" s="27" t="s">
        <v>575</v>
      </c>
      <c r="E82" s="26">
        <v>44106</v>
      </c>
      <c r="F82" s="274">
        <v>11.2</v>
      </c>
      <c r="G82" s="30" t="s">
        <v>582</v>
      </c>
      <c r="H82" s="248" t="s">
        <v>577</v>
      </c>
      <c r="I82" s="217" t="s">
        <v>583</v>
      </c>
      <c r="J82" s="277" t="s">
        <v>584</v>
      </c>
      <c r="K82" s="29">
        <v>2</v>
      </c>
      <c r="L82" s="25" t="s">
        <v>90</v>
      </c>
      <c r="M82" s="25" t="s">
        <v>175</v>
      </c>
      <c r="N82" s="255" t="s">
        <v>580</v>
      </c>
      <c r="O82" s="28">
        <v>1</v>
      </c>
      <c r="P82" s="26">
        <v>44119</v>
      </c>
      <c r="Q82" s="26">
        <v>44377</v>
      </c>
      <c r="R82" s="29" t="s">
        <v>101</v>
      </c>
      <c r="S82" s="237" t="s">
        <v>45</v>
      </c>
      <c r="T82" s="237" t="s">
        <v>92</v>
      </c>
      <c r="U82" s="248" t="s">
        <v>100</v>
      </c>
    </row>
    <row r="83" spans="1:21" s="32" customFormat="1" ht="91.2" x14ac:dyDescent="0.25">
      <c r="A83" s="150">
        <v>305</v>
      </c>
      <c r="B83" s="26">
        <v>44106</v>
      </c>
      <c r="C83" s="25" t="s">
        <v>17</v>
      </c>
      <c r="D83" s="27" t="s">
        <v>575</v>
      </c>
      <c r="E83" s="26">
        <v>44106</v>
      </c>
      <c r="F83" s="25" t="s">
        <v>585</v>
      </c>
      <c r="G83" s="31" t="s">
        <v>586</v>
      </c>
      <c r="H83" s="248" t="s">
        <v>577</v>
      </c>
      <c r="I83" s="212" t="s">
        <v>587</v>
      </c>
      <c r="J83" s="278" t="s">
        <v>588</v>
      </c>
      <c r="K83" s="195">
        <v>2</v>
      </c>
      <c r="L83" s="25" t="s">
        <v>21</v>
      </c>
      <c r="M83" s="29" t="s">
        <v>589</v>
      </c>
      <c r="N83" s="255" t="s">
        <v>580</v>
      </c>
      <c r="O83" s="28">
        <v>1</v>
      </c>
      <c r="P83" s="26">
        <v>44119</v>
      </c>
      <c r="Q83" s="26">
        <v>44484</v>
      </c>
      <c r="R83" s="29" t="s">
        <v>101</v>
      </c>
      <c r="S83" s="237" t="s">
        <v>45</v>
      </c>
      <c r="T83" s="237" t="s">
        <v>92</v>
      </c>
      <c r="U83" s="248" t="s">
        <v>100</v>
      </c>
    </row>
    <row r="84" spans="1:21" s="32" customFormat="1" ht="330.6" x14ac:dyDescent="0.25">
      <c r="A84" s="150">
        <v>306</v>
      </c>
      <c r="B84" s="26">
        <v>44106</v>
      </c>
      <c r="C84" s="25" t="s">
        <v>17</v>
      </c>
      <c r="D84" s="27" t="s">
        <v>575</v>
      </c>
      <c r="E84" s="26">
        <v>44106</v>
      </c>
      <c r="F84" s="25" t="s">
        <v>530</v>
      </c>
      <c r="G84" s="31" t="s">
        <v>590</v>
      </c>
      <c r="H84" s="248" t="s">
        <v>577</v>
      </c>
      <c r="I84" s="212" t="s">
        <v>591</v>
      </c>
      <c r="J84" s="215" t="s">
        <v>592</v>
      </c>
      <c r="K84" s="29">
        <v>7</v>
      </c>
      <c r="L84" s="25" t="s">
        <v>21</v>
      </c>
      <c r="M84" s="29" t="s">
        <v>175</v>
      </c>
      <c r="N84" s="255" t="s">
        <v>580</v>
      </c>
      <c r="O84" s="28">
        <v>1</v>
      </c>
      <c r="P84" s="26">
        <v>44119</v>
      </c>
      <c r="Q84" s="26">
        <v>44484</v>
      </c>
      <c r="R84" s="29" t="s">
        <v>101</v>
      </c>
      <c r="S84" s="237" t="s">
        <v>45</v>
      </c>
      <c r="T84" s="237" t="s">
        <v>92</v>
      </c>
      <c r="U84" s="248" t="s">
        <v>100</v>
      </c>
    </row>
    <row r="85" spans="1:21" s="32" customFormat="1" ht="68.400000000000006" x14ac:dyDescent="0.25">
      <c r="A85" s="150">
        <v>307</v>
      </c>
      <c r="B85" s="192">
        <v>44041</v>
      </c>
      <c r="C85" s="29" t="s">
        <v>17</v>
      </c>
      <c r="D85" s="29" t="s">
        <v>593</v>
      </c>
      <c r="E85" s="192">
        <v>44041</v>
      </c>
      <c r="F85" s="29" t="s">
        <v>594</v>
      </c>
      <c r="G85" s="31" t="s">
        <v>595</v>
      </c>
      <c r="H85" s="193" t="s">
        <v>88</v>
      </c>
      <c r="I85" s="200" t="s">
        <v>596</v>
      </c>
      <c r="J85" s="29" t="s">
        <v>597</v>
      </c>
      <c r="K85" s="29">
        <v>1</v>
      </c>
      <c r="L85" s="29" t="s">
        <v>90</v>
      </c>
      <c r="M85" s="29" t="s">
        <v>598</v>
      </c>
      <c r="N85" s="201" t="s">
        <v>599</v>
      </c>
      <c r="O85" s="198">
        <v>1</v>
      </c>
      <c r="P85" s="192">
        <v>44075</v>
      </c>
      <c r="Q85" s="192">
        <v>44195</v>
      </c>
      <c r="R85" s="29" t="s">
        <v>38</v>
      </c>
      <c r="S85" s="184" t="s">
        <v>68</v>
      </c>
      <c r="T85" s="279" t="s">
        <v>600</v>
      </c>
      <c r="U85" s="248" t="s">
        <v>100</v>
      </c>
    </row>
    <row r="86" spans="1:21" s="32" customFormat="1" ht="102.6" x14ac:dyDescent="0.25">
      <c r="A86" s="150">
        <v>308</v>
      </c>
      <c r="B86" s="192">
        <v>44041</v>
      </c>
      <c r="C86" s="29" t="s">
        <v>17</v>
      </c>
      <c r="D86" s="29" t="s">
        <v>593</v>
      </c>
      <c r="E86" s="192">
        <v>44041</v>
      </c>
      <c r="F86" s="29" t="s">
        <v>601</v>
      </c>
      <c r="G86" s="31" t="s">
        <v>602</v>
      </c>
      <c r="H86" s="193" t="s">
        <v>88</v>
      </c>
      <c r="I86" s="200" t="s">
        <v>603</v>
      </c>
      <c r="J86" s="29" t="s">
        <v>604</v>
      </c>
      <c r="K86" s="29">
        <v>4</v>
      </c>
      <c r="L86" s="29" t="s">
        <v>90</v>
      </c>
      <c r="M86" s="29" t="s">
        <v>598</v>
      </c>
      <c r="N86" s="29" t="s">
        <v>605</v>
      </c>
      <c r="O86" s="198">
        <v>1</v>
      </c>
      <c r="P86" s="192">
        <v>44105</v>
      </c>
      <c r="Q86" s="192">
        <v>44469</v>
      </c>
      <c r="R86" s="29" t="s">
        <v>38</v>
      </c>
      <c r="S86" s="184" t="s">
        <v>68</v>
      </c>
      <c r="T86" s="184" t="s">
        <v>600</v>
      </c>
      <c r="U86" s="248" t="s">
        <v>100</v>
      </c>
    </row>
    <row r="87" spans="1:21" s="32" customFormat="1" ht="68.400000000000006" x14ac:dyDescent="0.25">
      <c r="A87" s="150">
        <v>309</v>
      </c>
      <c r="B87" s="192">
        <v>44041</v>
      </c>
      <c r="C87" s="29" t="s">
        <v>17</v>
      </c>
      <c r="D87" s="29" t="s">
        <v>593</v>
      </c>
      <c r="E87" s="192">
        <v>44041</v>
      </c>
      <c r="F87" s="29" t="s">
        <v>606</v>
      </c>
      <c r="G87" s="30" t="s">
        <v>607</v>
      </c>
      <c r="H87" s="193" t="s">
        <v>79</v>
      </c>
      <c r="I87" s="200" t="s">
        <v>608</v>
      </c>
      <c r="J87" s="262" t="s">
        <v>609</v>
      </c>
      <c r="K87" s="262">
        <v>1</v>
      </c>
      <c r="L87" s="29" t="s">
        <v>90</v>
      </c>
      <c r="M87" s="29" t="s">
        <v>610</v>
      </c>
      <c r="N87" s="29" t="s">
        <v>611</v>
      </c>
      <c r="O87" s="198">
        <v>1</v>
      </c>
      <c r="P87" s="192">
        <v>44075</v>
      </c>
      <c r="Q87" s="192">
        <v>44377</v>
      </c>
      <c r="R87" s="29" t="s">
        <v>37</v>
      </c>
      <c r="S87" s="184" t="s">
        <v>612</v>
      </c>
      <c r="T87" s="184" t="s">
        <v>613</v>
      </c>
      <c r="U87" s="248" t="s">
        <v>100</v>
      </c>
    </row>
    <row r="88" spans="1:21" s="32" customFormat="1" ht="68.400000000000006" x14ac:dyDescent="0.25">
      <c r="A88" s="150">
        <v>310</v>
      </c>
      <c r="B88" s="192">
        <v>44041</v>
      </c>
      <c r="C88" s="29" t="s">
        <v>17</v>
      </c>
      <c r="D88" s="29" t="s">
        <v>593</v>
      </c>
      <c r="E88" s="192">
        <v>44041</v>
      </c>
      <c r="F88" s="29" t="s">
        <v>306</v>
      </c>
      <c r="G88" s="30" t="s">
        <v>614</v>
      </c>
      <c r="H88" s="193" t="s">
        <v>88</v>
      </c>
      <c r="I88" s="264" t="s">
        <v>615</v>
      </c>
      <c r="J88" s="262" t="s">
        <v>616</v>
      </c>
      <c r="K88" s="262">
        <v>3</v>
      </c>
      <c r="L88" s="262" t="s">
        <v>90</v>
      </c>
      <c r="M88" s="29" t="s">
        <v>598</v>
      </c>
      <c r="N88" s="262" t="s">
        <v>605</v>
      </c>
      <c r="O88" s="280">
        <v>1</v>
      </c>
      <c r="P88" s="281">
        <v>44105</v>
      </c>
      <c r="Q88" s="281">
        <v>44469</v>
      </c>
      <c r="R88" s="262" t="s">
        <v>38</v>
      </c>
      <c r="S88" s="184" t="s">
        <v>68</v>
      </c>
      <c r="T88" s="279" t="s">
        <v>600</v>
      </c>
      <c r="U88" s="248" t="s">
        <v>100</v>
      </c>
    </row>
    <row r="89" spans="1:21" s="32" customFormat="1" ht="91.2" x14ac:dyDescent="0.25">
      <c r="A89" s="150">
        <v>311</v>
      </c>
      <c r="B89" s="192">
        <v>44041</v>
      </c>
      <c r="C89" s="29" t="s">
        <v>17</v>
      </c>
      <c r="D89" s="29" t="s">
        <v>593</v>
      </c>
      <c r="E89" s="192">
        <v>44041</v>
      </c>
      <c r="F89" s="29" t="s">
        <v>617</v>
      </c>
      <c r="G89" s="30" t="s">
        <v>618</v>
      </c>
      <c r="H89" s="193" t="s">
        <v>88</v>
      </c>
      <c r="I89" s="264" t="s">
        <v>619</v>
      </c>
      <c r="J89" s="262" t="s">
        <v>620</v>
      </c>
      <c r="K89" s="262">
        <v>4</v>
      </c>
      <c r="L89" s="262" t="s">
        <v>90</v>
      </c>
      <c r="M89" s="29" t="s">
        <v>598</v>
      </c>
      <c r="N89" s="262" t="s">
        <v>621</v>
      </c>
      <c r="O89" s="280">
        <v>1</v>
      </c>
      <c r="P89" s="281">
        <v>44105</v>
      </c>
      <c r="Q89" s="281">
        <v>44469</v>
      </c>
      <c r="R89" s="262" t="s">
        <v>38</v>
      </c>
      <c r="S89" s="184" t="s">
        <v>68</v>
      </c>
      <c r="T89" s="279" t="s">
        <v>600</v>
      </c>
      <c r="U89" s="248" t="s">
        <v>100</v>
      </c>
    </row>
    <row r="90" spans="1:21" s="32" customFormat="1" ht="57" x14ac:dyDescent="0.25">
      <c r="A90" s="150">
        <v>312</v>
      </c>
      <c r="B90" s="192">
        <v>44041</v>
      </c>
      <c r="C90" s="29" t="s">
        <v>17</v>
      </c>
      <c r="D90" s="29" t="s">
        <v>593</v>
      </c>
      <c r="E90" s="192">
        <v>44041</v>
      </c>
      <c r="F90" s="29" t="s">
        <v>622</v>
      </c>
      <c r="G90" s="30" t="s">
        <v>623</v>
      </c>
      <c r="H90" s="193" t="s">
        <v>88</v>
      </c>
      <c r="I90" s="264" t="s">
        <v>624</v>
      </c>
      <c r="J90" s="262" t="s">
        <v>625</v>
      </c>
      <c r="K90" s="262">
        <v>3</v>
      </c>
      <c r="L90" s="262" t="s">
        <v>90</v>
      </c>
      <c r="M90" s="29" t="s">
        <v>598</v>
      </c>
      <c r="N90" s="262" t="s">
        <v>626</v>
      </c>
      <c r="O90" s="280">
        <v>1</v>
      </c>
      <c r="P90" s="281">
        <v>44105</v>
      </c>
      <c r="Q90" s="281">
        <v>44469</v>
      </c>
      <c r="R90" s="262" t="s">
        <v>38</v>
      </c>
      <c r="S90" s="184" t="s">
        <v>68</v>
      </c>
      <c r="T90" s="279" t="s">
        <v>600</v>
      </c>
      <c r="U90" s="248" t="s">
        <v>100</v>
      </c>
    </row>
    <row r="91" spans="1:21" s="32" customFormat="1" ht="102.6" x14ac:dyDescent="0.25">
      <c r="A91" s="150">
        <v>313</v>
      </c>
      <c r="B91" s="192">
        <v>44041</v>
      </c>
      <c r="C91" s="29" t="s">
        <v>17</v>
      </c>
      <c r="D91" s="29" t="s">
        <v>593</v>
      </c>
      <c r="E91" s="192">
        <v>44041</v>
      </c>
      <c r="F91" s="29" t="s">
        <v>627</v>
      </c>
      <c r="G91" s="31" t="s">
        <v>628</v>
      </c>
      <c r="H91" s="193" t="s">
        <v>79</v>
      </c>
      <c r="I91" s="200" t="s">
        <v>629</v>
      </c>
      <c r="J91" s="262" t="s">
        <v>630</v>
      </c>
      <c r="K91" s="29">
        <v>2</v>
      </c>
      <c r="L91" s="29" t="s">
        <v>90</v>
      </c>
      <c r="M91" s="29" t="s">
        <v>610</v>
      </c>
      <c r="N91" s="29" t="s">
        <v>631</v>
      </c>
      <c r="O91" s="198">
        <v>1</v>
      </c>
      <c r="P91" s="192">
        <v>44075</v>
      </c>
      <c r="Q91" s="192">
        <v>44286</v>
      </c>
      <c r="R91" s="29" t="s">
        <v>37</v>
      </c>
      <c r="S91" s="184" t="s">
        <v>612</v>
      </c>
      <c r="T91" s="184" t="s">
        <v>613</v>
      </c>
      <c r="U91" s="248" t="s">
        <v>100</v>
      </c>
    </row>
    <row r="92" spans="1:21" s="32" customFormat="1" ht="68.400000000000006" x14ac:dyDescent="0.25">
      <c r="A92" s="150">
        <v>315</v>
      </c>
      <c r="B92" s="192">
        <v>44041</v>
      </c>
      <c r="C92" s="29" t="s">
        <v>17</v>
      </c>
      <c r="D92" s="29" t="s">
        <v>593</v>
      </c>
      <c r="E92" s="192">
        <v>44041</v>
      </c>
      <c r="F92" s="29" t="s">
        <v>632</v>
      </c>
      <c r="G92" s="31" t="s">
        <v>633</v>
      </c>
      <c r="H92" s="193" t="s">
        <v>79</v>
      </c>
      <c r="I92" s="200" t="s">
        <v>634</v>
      </c>
      <c r="J92" s="29" t="s">
        <v>635</v>
      </c>
      <c r="K92" s="29">
        <v>1</v>
      </c>
      <c r="L92" s="29" t="s">
        <v>90</v>
      </c>
      <c r="M92" s="29" t="s">
        <v>610</v>
      </c>
      <c r="N92" s="29" t="s">
        <v>636</v>
      </c>
      <c r="O92" s="198">
        <v>1</v>
      </c>
      <c r="P92" s="281">
        <v>44136</v>
      </c>
      <c r="Q92" s="281">
        <v>44286</v>
      </c>
      <c r="R92" s="29" t="s">
        <v>37</v>
      </c>
      <c r="S92" s="184" t="s">
        <v>612</v>
      </c>
      <c r="T92" s="184" t="s">
        <v>613</v>
      </c>
      <c r="U92" s="248" t="s">
        <v>100</v>
      </c>
    </row>
    <row r="93" spans="1:21" s="32" customFormat="1" ht="57" x14ac:dyDescent="0.25">
      <c r="A93" s="150">
        <v>317</v>
      </c>
      <c r="B93" s="192">
        <v>44041</v>
      </c>
      <c r="C93" s="29" t="s">
        <v>17</v>
      </c>
      <c r="D93" s="29" t="s">
        <v>593</v>
      </c>
      <c r="E93" s="192">
        <v>44041</v>
      </c>
      <c r="F93" s="29" t="s">
        <v>637</v>
      </c>
      <c r="G93" s="31" t="s">
        <v>638</v>
      </c>
      <c r="H93" s="193" t="s">
        <v>88</v>
      </c>
      <c r="I93" s="264" t="s">
        <v>639</v>
      </c>
      <c r="J93" s="262" t="s">
        <v>640</v>
      </c>
      <c r="K93" s="262">
        <v>1</v>
      </c>
      <c r="L93" s="262" t="s">
        <v>90</v>
      </c>
      <c r="M93" s="29" t="s">
        <v>598</v>
      </c>
      <c r="N93" s="262" t="s">
        <v>641</v>
      </c>
      <c r="O93" s="280">
        <v>1</v>
      </c>
      <c r="P93" s="281">
        <v>44105</v>
      </c>
      <c r="Q93" s="281">
        <v>44469</v>
      </c>
      <c r="R93" s="262" t="s">
        <v>38</v>
      </c>
      <c r="S93" s="184" t="s">
        <v>68</v>
      </c>
      <c r="T93" s="279" t="s">
        <v>600</v>
      </c>
      <c r="U93" s="248" t="s">
        <v>100</v>
      </c>
    </row>
    <row r="94" spans="1:21" s="32" customFormat="1" ht="45.6" x14ac:dyDescent="0.25">
      <c r="A94" s="150">
        <v>319</v>
      </c>
      <c r="B94" s="282">
        <v>44056</v>
      </c>
      <c r="C94" s="255" t="s">
        <v>329</v>
      </c>
      <c r="D94" s="255" t="s">
        <v>593</v>
      </c>
      <c r="E94" s="282">
        <v>44043</v>
      </c>
      <c r="F94" s="255" t="s">
        <v>642</v>
      </c>
      <c r="G94" s="283" t="s">
        <v>643</v>
      </c>
      <c r="H94" s="257" t="s">
        <v>644</v>
      </c>
      <c r="I94" s="284" t="s">
        <v>645</v>
      </c>
      <c r="J94" s="255" t="s">
        <v>646</v>
      </c>
      <c r="K94" s="255">
        <v>3</v>
      </c>
      <c r="L94" s="255" t="s">
        <v>647</v>
      </c>
      <c r="M94" s="255" t="s">
        <v>648</v>
      </c>
      <c r="N94" s="255" t="s">
        <v>649</v>
      </c>
      <c r="O94" s="169">
        <v>1</v>
      </c>
      <c r="P94" s="282">
        <v>44075</v>
      </c>
      <c r="Q94" s="282">
        <v>44196</v>
      </c>
      <c r="R94" s="255" t="s">
        <v>650</v>
      </c>
      <c r="S94" s="255" t="s">
        <v>50</v>
      </c>
      <c r="T94" s="184" t="s">
        <v>260</v>
      </c>
      <c r="U94" s="248" t="s">
        <v>100</v>
      </c>
    </row>
    <row r="95" spans="1:21" s="32" customFormat="1" ht="57" x14ac:dyDescent="0.25">
      <c r="A95" s="150">
        <v>320</v>
      </c>
      <c r="B95" s="282">
        <v>44056</v>
      </c>
      <c r="C95" s="255" t="s">
        <v>329</v>
      </c>
      <c r="D95" s="255" t="s">
        <v>593</v>
      </c>
      <c r="E95" s="282">
        <v>44043</v>
      </c>
      <c r="F95" s="255" t="s">
        <v>651</v>
      </c>
      <c r="G95" s="283" t="s">
        <v>652</v>
      </c>
      <c r="H95" s="193" t="s">
        <v>79</v>
      </c>
      <c r="I95" s="285" t="s">
        <v>653</v>
      </c>
      <c r="J95" s="286" t="s">
        <v>654</v>
      </c>
      <c r="K95" s="286">
        <v>1</v>
      </c>
      <c r="L95" s="262" t="s">
        <v>90</v>
      </c>
      <c r="M95" s="29" t="s">
        <v>655</v>
      </c>
      <c r="N95" s="286" t="s">
        <v>656</v>
      </c>
      <c r="O95" s="156">
        <v>1</v>
      </c>
      <c r="P95" s="281">
        <v>44075</v>
      </c>
      <c r="Q95" s="281">
        <v>44196</v>
      </c>
      <c r="R95" s="29" t="s">
        <v>37</v>
      </c>
      <c r="S95" s="184" t="s">
        <v>612</v>
      </c>
      <c r="T95" s="184" t="s">
        <v>613</v>
      </c>
      <c r="U95" s="248" t="s">
        <v>100</v>
      </c>
    </row>
    <row r="96" spans="1:21" s="32" customFormat="1" ht="45.6" x14ac:dyDescent="0.25">
      <c r="A96" s="150">
        <v>321</v>
      </c>
      <c r="B96" s="282">
        <v>44056</v>
      </c>
      <c r="C96" s="255" t="s">
        <v>329</v>
      </c>
      <c r="D96" s="255" t="s">
        <v>593</v>
      </c>
      <c r="E96" s="282">
        <v>44043</v>
      </c>
      <c r="F96" s="255" t="s">
        <v>657</v>
      </c>
      <c r="G96" s="283" t="s">
        <v>658</v>
      </c>
      <c r="H96" s="257" t="s">
        <v>644</v>
      </c>
      <c r="I96" s="284" t="s">
        <v>659</v>
      </c>
      <c r="J96" s="255" t="s">
        <v>660</v>
      </c>
      <c r="K96" s="255">
        <v>3</v>
      </c>
      <c r="L96" s="255" t="s">
        <v>661</v>
      </c>
      <c r="M96" s="255" t="s">
        <v>648</v>
      </c>
      <c r="N96" s="255" t="s">
        <v>662</v>
      </c>
      <c r="O96" s="169">
        <v>1</v>
      </c>
      <c r="P96" s="282">
        <v>44075</v>
      </c>
      <c r="Q96" s="282">
        <v>44196</v>
      </c>
      <c r="R96" s="255" t="s">
        <v>650</v>
      </c>
      <c r="S96" s="255" t="s">
        <v>50</v>
      </c>
      <c r="T96" s="184" t="s">
        <v>260</v>
      </c>
      <c r="U96" s="248" t="s">
        <v>100</v>
      </c>
    </row>
    <row r="97" spans="1:21" s="32" customFormat="1" ht="57" x14ac:dyDescent="0.25">
      <c r="A97" s="287">
        <v>322</v>
      </c>
      <c r="B97" s="288">
        <v>44056</v>
      </c>
      <c r="C97" s="289" t="s">
        <v>329</v>
      </c>
      <c r="D97" s="289" t="s">
        <v>593</v>
      </c>
      <c r="E97" s="288">
        <v>44043</v>
      </c>
      <c r="F97" s="289" t="s">
        <v>663</v>
      </c>
      <c r="G97" s="290" t="s">
        <v>664</v>
      </c>
      <c r="H97" s="257" t="s">
        <v>644</v>
      </c>
      <c r="I97" s="284" t="s">
        <v>665</v>
      </c>
      <c r="J97" s="255" t="s">
        <v>666</v>
      </c>
      <c r="K97" s="255">
        <v>1</v>
      </c>
      <c r="L97" s="255" t="s">
        <v>647</v>
      </c>
      <c r="M97" s="255" t="s">
        <v>648</v>
      </c>
      <c r="N97" s="255" t="s">
        <v>667</v>
      </c>
      <c r="O97" s="169">
        <v>1</v>
      </c>
      <c r="P97" s="282">
        <v>44075</v>
      </c>
      <c r="Q97" s="282">
        <v>44196</v>
      </c>
      <c r="R97" s="255" t="s">
        <v>650</v>
      </c>
      <c r="S97" s="255" t="s">
        <v>50</v>
      </c>
      <c r="T97" s="184" t="s">
        <v>260</v>
      </c>
      <c r="U97" s="248" t="s">
        <v>100</v>
      </c>
    </row>
    <row r="98" spans="1:21" s="32" customFormat="1" ht="91.2" x14ac:dyDescent="0.25">
      <c r="A98" s="291"/>
      <c r="B98" s="288"/>
      <c r="C98" s="289"/>
      <c r="D98" s="289"/>
      <c r="E98" s="288"/>
      <c r="F98" s="289"/>
      <c r="G98" s="290"/>
      <c r="H98" s="257" t="s">
        <v>668</v>
      </c>
      <c r="I98" s="200" t="s">
        <v>669</v>
      </c>
      <c r="J98" s="255" t="s">
        <v>670</v>
      </c>
      <c r="K98" s="255">
        <v>1</v>
      </c>
      <c r="L98" s="255" t="s">
        <v>647</v>
      </c>
      <c r="M98" s="255" t="s">
        <v>671</v>
      </c>
      <c r="N98" s="255" t="s">
        <v>672</v>
      </c>
      <c r="O98" s="169">
        <v>1</v>
      </c>
      <c r="P98" s="282">
        <v>44075</v>
      </c>
      <c r="Q98" s="282">
        <v>44196</v>
      </c>
      <c r="R98" s="255" t="s">
        <v>155</v>
      </c>
      <c r="S98" s="255" t="s">
        <v>673</v>
      </c>
      <c r="T98" s="255" t="s">
        <v>674</v>
      </c>
      <c r="U98" s="248" t="s">
        <v>100</v>
      </c>
    </row>
    <row r="99" spans="1:21" s="32" customFormat="1" ht="45.6" x14ac:dyDescent="0.25">
      <c r="A99" s="292"/>
      <c r="B99" s="288"/>
      <c r="C99" s="289"/>
      <c r="D99" s="289"/>
      <c r="E99" s="288"/>
      <c r="F99" s="289"/>
      <c r="G99" s="290"/>
      <c r="H99" s="257" t="s">
        <v>675</v>
      </c>
      <c r="I99" s="284" t="s">
        <v>676</v>
      </c>
      <c r="J99" s="255" t="s">
        <v>677</v>
      </c>
      <c r="K99" s="255">
        <v>2</v>
      </c>
      <c r="L99" s="255" t="s">
        <v>240</v>
      </c>
      <c r="M99" s="255" t="s">
        <v>175</v>
      </c>
      <c r="N99" s="255" t="s">
        <v>678</v>
      </c>
      <c r="O99" s="169">
        <v>1</v>
      </c>
      <c r="P99" s="282">
        <v>44075</v>
      </c>
      <c r="Q99" s="282">
        <v>44195</v>
      </c>
      <c r="R99" s="255" t="s">
        <v>101</v>
      </c>
      <c r="S99" s="255" t="s">
        <v>679</v>
      </c>
      <c r="T99" s="255" t="s">
        <v>92</v>
      </c>
      <c r="U99" s="248" t="s">
        <v>100</v>
      </c>
    </row>
    <row r="100" spans="1:21" s="32" customFormat="1" ht="125.4" x14ac:dyDescent="0.25">
      <c r="A100" s="293">
        <v>323</v>
      </c>
      <c r="B100" s="192">
        <v>44041</v>
      </c>
      <c r="C100" s="29" t="s">
        <v>17</v>
      </c>
      <c r="D100" s="29" t="s">
        <v>593</v>
      </c>
      <c r="E100" s="192">
        <v>44041</v>
      </c>
      <c r="F100" s="29" t="s">
        <v>680</v>
      </c>
      <c r="G100" s="30" t="s">
        <v>681</v>
      </c>
      <c r="H100" s="193" t="s">
        <v>79</v>
      </c>
      <c r="I100" s="200" t="s">
        <v>682</v>
      </c>
      <c r="J100" s="29" t="s">
        <v>683</v>
      </c>
      <c r="K100" s="29">
        <v>1</v>
      </c>
      <c r="L100" s="29" t="s">
        <v>90</v>
      </c>
      <c r="M100" s="29" t="s">
        <v>610</v>
      </c>
      <c r="N100" s="29" t="s">
        <v>636</v>
      </c>
      <c r="O100" s="198">
        <v>1</v>
      </c>
      <c r="P100" s="281">
        <v>44136</v>
      </c>
      <c r="Q100" s="192">
        <v>44377</v>
      </c>
      <c r="R100" s="29" t="s">
        <v>37</v>
      </c>
      <c r="S100" s="184" t="s">
        <v>612</v>
      </c>
      <c r="T100" s="184" t="s">
        <v>613</v>
      </c>
      <c r="U100" s="248" t="s">
        <v>100</v>
      </c>
    </row>
    <row r="101" spans="1:21" s="32" customFormat="1" ht="125.4" x14ac:dyDescent="0.25">
      <c r="A101" s="293">
        <v>324</v>
      </c>
      <c r="B101" s="192">
        <v>44041</v>
      </c>
      <c r="C101" s="29" t="s">
        <v>17</v>
      </c>
      <c r="D101" s="29" t="s">
        <v>593</v>
      </c>
      <c r="E101" s="192">
        <v>44041</v>
      </c>
      <c r="F101" s="29" t="s">
        <v>684</v>
      </c>
      <c r="G101" s="30" t="s">
        <v>685</v>
      </c>
      <c r="H101" s="193" t="s">
        <v>79</v>
      </c>
      <c r="I101" s="200" t="s">
        <v>682</v>
      </c>
      <c r="J101" s="29" t="s">
        <v>683</v>
      </c>
      <c r="K101" s="29">
        <v>1</v>
      </c>
      <c r="L101" s="29" t="s">
        <v>90</v>
      </c>
      <c r="M101" s="29" t="s">
        <v>610</v>
      </c>
      <c r="N101" s="29" t="s">
        <v>636</v>
      </c>
      <c r="O101" s="198">
        <v>1</v>
      </c>
      <c r="P101" s="281">
        <v>44136</v>
      </c>
      <c r="Q101" s="192">
        <v>44377</v>
      </c>
      <c r="R101" s="29" t="s">
        <v>37</v>
      </c>
      <c r="S101" s="184" t="s">
        <v>612</v>
      </c>
      <c r="T101" s="184" t="s">
        <v>613</v>
      </c>
      <c r="U101" s="193" t="s">
        <v>100</v>
      </c>
    </row>
    <row r="102" spans="1:21" s="32" customFormat="1" ht="57" x14ac:dyDescent="0.25">
      <c r="A102" s="293">
        <v>325</v>
      </c>
      <c r="B102" s="282">
        <v>44110</v>
      </c>
      <c r="C102" s="29" t="s">
        <v>17</v>
      </c>
      <c r="D102" s="255" t="s">
        <v>686</v>
      </c>
      <c r="E102" s="282">
        <v>44110</v>
      </c>
      <c r="F102" s="255">
        <v>1</v>
      </c>
      <c r="G102" s="30" t="s">
        <v>687</v>
      </c>
      <c r="H102" s="193" t="s">
        <v>688</v>
      </c>
      <c r="I102" s="200" t="s">
        <v>689</v>
      </c>
      <c r="J102" s="294" t="s">
        <v>690</v>
      </c>
      <c r="K102" s="255">
        <v>1</v>
      </c>
      <c r="L102" s="295" t="s">
        <v>21</v>
      </c>
      <c r="M102" s="29" t="s">
        <v>691</v>
      </c>
      <c r="N102" s="29" t="s">
        <v>580</v>
      </c>
      <c r="O102" s="198">
        <v>1</v>
      </c>
      <c r="P102" s="202">
        <v>44136</v>
      </c>
      <c r="Q102" s="296">
        <v>44561</v>
      </c>
      <c r="R102" s="29" t="s">
        <v>34</v>
      </c>
      <c r="S102" s="184" t="s">
        <v>44</v>
      </c>
      <c r="T102" s="184" t="s">
        <v>692</v>
      </c>
      <c r="U102" s="193" t="s">
        <v>100</v>
      </c>
    </row>
    <row r="103" spans="1:21" s="32" customFormat="1" ht="148.19999999999999" x14ac:dyDescent="0.25">
      <c r="A103" s="293">
        <v>326</v>
      </c>
      <c r="B103" s="282">
        <v>44110</v>
      </c>
      <c r="C103" s="29" t="s">
        <v>17</v>
      </c>
      <c r="D103" s="255" t="s">
        <v>686</v>
      </c>
      <c r="E103" s="282">
        <v>44110</v>
      </c>
      <c r="F103" s="255">
        <v>2</v>
      </c>
      <c r="G103" s="30" t="s">
        <v>693</v>
      </c>
      <c r="H103" s="193" t="s">
        <v>688</v>
      </c>
      <c r="I103" s="200" t="s">
        <v>694</v>
      </c>
      <c r="J103" s="255" t="s">
        <v>695</v>
      </c>
      <c r="K103" s="255">
        <v>2</v>
      </c>
      <c r="L103" s="295" t="s">
        <v>21</v>
      </c>
      <c r="M103" s="29" t="s">
        <v>696</v>
      </c>
      <c r="N103" s="29" t="s">
        <v>580</v>
      </c>
      <c r="O103" s="198">
        <v>1</v>
      </c>
      <c r="P103" s="202">
        <v>44136</v>
      </c>
      <c r="Q103" s="296">
        <v>44561</v>
      </c>
      <c r="R103" s="29" t="s">
        <v>34</v>
      </c>
      <c r="S103" s="184" t="s">
        <v>44</v>
      </c>
      <c r="T103" s="184" t="s">
        <v>692</v>
      </c>
      <c r="U103" s="193" t="s">
        <v>100</v>
      </c>
    </row>
    <row r="104" spans="1:21" s="32" customFormat="1" ht="125.4" x14ac:dyDescent="0.25">
      <c r="A104" s="293">
        <v>327</v>
      </c>
      <c r="B104" s="282">
        <v>44110</v>
      </c>
      <c r="C104" s="29" t="s">
        <v>17</v>
      </c>
      <c r="D104" s="255" t="s">
        <v>686</v>
      </c>
      <c r="E104" s="282">
        <v>44110</v>
      </c>
      <c r="F104" s="255">
        <v>3</v>
      </c>
      <c r="G104" s="30" t="s">
        <v>697</v>
      </c>
      <c r="H104" s="193" t="s">
        <v>688</v>
      </c>
      <c r="I104" s="200" t="s">
        <v>698</v>
      </c>
      <c r="J104" s="255" t="s">
        <v>699</v>
      </c>
      <c r="K104" s="255">
        <v>1</v>
      </c>
      <c r="L104" s="295" t="s">
        <v>21</v>
      </c>
      <c r="M104" s="29" t="s">
        <v>700</v>
      </c>
      <c r="N104" s="29" t="s">
        <v>580</v>
      </c>
      <c r="O104" s="198">
        <v>1</v>
      </c>
      <c r="P104" s="202">
        <v>44136</v>
      </c>
      <c r="Q104" s="296">
        <v>44561</v>
      </c>
      <c r="R104" s="29" t="s">
        <v>34</v>
      </c>
      <c r="S104" s="184" t="s">
        <v>44</v>
      </c>
      <c r="T104" s="184" t="s">
        <v>692</v>
      </c>
      <c r="U104" s="193" t="s">
        <v>100</v>
      </c>
    </row>
    <row r="105" spans="1:21" s="32" customFormat="1" ht="102.6" x14ac:dyDescent="0.25">
      <c r="A105" s="293">
        <v>328</v>
      </c>
      <c r="B105" s="282">
        <v>44110</v>
      </c>
      <c r="C105" s="29" t="s">
        <v>17</v>
      </c>
      <c r="D105" s="255" t="s">
        <v>686</v>
      </c>
      <c r="E105" s="282">
        <v>44110</v>
      </c>
      <c r="F105" s="255">
        <v>6</v>
      </c>
      <c r="G105" s="30" t="s">
        <v>701</v>
      </c>
      <c r="H105" s="193" t="s">
        <v>688</v>
      </c>
      <c r="I105" s="200" t="s">
        <v>702</v>
      </c>
      <c r="J105" s="255" t="s">
        <v>703</v>
      </c>
      <c r="K105" s="255">
        <v>2</v>
      </c>
      <c r="L105" s="295" t="s">
        <v>21</v>
      </c>
      <c r="M105" s="29" t="s">
        <v>704</v>
      </c>
      <c r="N105" s="29" t="s">
        <v>580</v>
      </c>
      <c r="O105" s="198">
        <v>1</v>
      </c>
      <c r="P105" s="202">
        <v>44136</v>
      </c>
      <c r="Q105" s="296">
        <v>44561</v>
      </c>
      <c r="R105" s="29" t="s">
        <v>34</v>
      </c>
      <c r="S105" s="184" t="s">
        <v>44</v>
      </c>
      <c r="T105" s="184" t="s">
        <v>692</v>
      </c>
      <c r="U105" s="193" t="s">
        <v>100</v>
      </c>
    </row>
    <row r="106" spans="1:21" s="32" customFormat="1" ht="68.400000000000006" x14ac:dyDescent="0.25">
      <c r="A106" s="293">
        <v>329</v>
      </c>
      <c r="B106" s="282">
        <v>44110</v>
      </c>
      <c r="C106" s="29" t="s">
        <v>17</v>
      </c>
      <c r="D106" s="255" t="s">
        <v>686</v>
      </c>
      <c r="E106" s="282">
        <v>44110</v>
      </c>
      <c r="F106" s="255">
        <v>7</v>
      </c>
      <c r="G106" s="30" t="s">
        <v>705</v>
      </c>
      <c r="H106" s="193" t="s">
        <v>688</v>
      </c>
      <c r="I106" s="200" t="s">
        <v>706</v>
      </c>
      <c r="J106" s="255" t="s">
        <v>707</v>
      </c>
      <c r="K106" s="255">
        <v>1</v>
      </c>
      <c r="L106" s="295" t="s">
        <v>21</v>
      </c>
      <c r="M106" s="29" t="s">
        <v>708</v>
      </c>
      <c r="N106" s="29" t="s">
        <v>580</v>
      </c>
      <c r="O106" s="198">
        <v>1</v>
      </c>
      <c r="P106" s="202">
        <v>44136</v>
      </c>
      <c r="Q106" s="296">
        <v>44561</v>
      </c>
      <c r="R106" s="29" t="s">
        <v>34</v>
      </c>
      <c r="S106" s="184" t="s">
        <v>44</v>
      </c>
      <c r="T106" s="184" t="s">
        <v>692</v>
      </c>
      <c r="U106" s="193" t="s">
        <v>100</v>
      </c>
    </row>
    <row r="107" spans="1:21" s="32" customFormat="1" ht="102.6" x14ac:dyDescent="0.25">
      <c r="A107" s="293">
        <v>330</v>
      </c>
      <c r="B107" s="282">
        <v>44110</v>
      </c>
      <c r="C107" s="29" t="s">
        <v>17</v>
      </c>
      <c r="D107" s="255" t="s">
        <v>686</v>
      </c>
      <c r="E107" s="282">
        <v>44110</v>
      </c>
      <c r="F107" s="255">
        <v>10</v>
      </c>
      <c r="G107" s="30" t="s">
        <v>709</v>
      </c>
      <c r="H107" s="193" t="s">
        <v>688</v>
      </c>
      <c r="I107" s="200" t="s">
        <v>710</v>
      </c>
      <c r="J107" s="255" t="s">
        <v>711</v>
      </c>
      <c r="K107" s="255">
        <v>1</v>
      </c>
      <c r="L107" s="295" t="s">
        <v>21</v>
      </c>
      <c r="M107" s="29" t="s">
        <v>712</v>
      </c>
      <c r="N107" s="29" t="s">
        <v>580</v>
      </c>
      <c r="O107" s="198">
        <v>1</v>
      </c>
      <c r="P107" s="202">
        <v>44136</v>
      </c>
      <c r="Q107" s="296">
        <v>44561</v>
      </c>
      <c r="R107" s="29" t="s">
        <v>34</v>
      </c>
      <c r="S107" s="184" t="s">
        <v>44</v>
      </c>
      <c r="T107" s="184" t="s">
        <v>692</v>
      </c>
      <c r="U107" s="193" t="s">
        <v>100</v>
      </c>
    </row>
    <row r="108" spans="1:21" s="32" customFormat="1" ht="79.8" x14ac:dyDescent="0.25">
      <c r="A108" s="293">
        <v>331</v>
      </c>
      <c r="B108" s="282">
        <v>44110</v>
      </c>
      <c r="C108" s="29" t="s">
        <v>17</v>
      </c>
      <c r="D108" s="255" t="s">
        <v>686</v>
      </c>
      <c r="E108" s="282">
        <v>44110</v>
      </c>
      <c r="F108" s="255">
        <v>12</v>
      </c>
      <c r="G108" s="30" t="s">
        <v>713</v>
      </c>
      <c r="H108" s="193" t="s">
        <v>688</v>
      </c>
      <c r="I108" s="200" t="s">
        <v>714</v>
      </c>
      <c r="J108" s="255" t="s">
        <v>715</v>
      </c>
      <c r="K108" s="255">
        <v>1</v>
      </c>
      <c r="L108" s="295" t="s">
        <v>21</v>
      </c>
      <c r="M108" s="29" t="s">
        <v>716</v>
      </c>
      <c r="N108" s="29" t="s">
        <v>580</v>
      </c>
      <c r="O108" s="198">
        <v>1</v>
      </c>
      <c r="P108" s="202">
        <v>44136</v>
      </c>
      <c r="Q108" s="296">
        <v>44561</v>
      </c>
      <c r="R108" s="29" t="s">
        <v>34</v>
      </c>
      <c r="S108" s="184" t="s">
        <v>44</v>
      </c>
      <c r="T108" s="184" t="s">
        <v>692</v>
      </c>
      <c r="U108" s="193" t="s">
        <v>100</v>
      </c>
    </row>
    <row r="109" spans="1:21" s="32" customFormat="1" ht="102.6" x14ac:dyDescent="0.25">
      <c r="A109" s="293">
        <v>332</v>
      </c>
      <c r="B109" s="282">
        <v>44152</v>
      </c>
      <c r="C109" s="29" t="s">
        <v>17</v>
      </c>
      <c r="D109" s="255" t="s">
        <v>717</v>
      </c>
      <c r="E109" s="282">
        <v>44152</v>
      </c>
      <c r="F109" s="255">
        <v>1</v>
      </c>
      <c r="G109" s="30" t="s">
        <v>718</v>
      </c>
      <c r="H109" s="193" t="s">
        <v>719</v>
      </c>
      <c r="I109" s="200" t="s">
        <v>720</v>
      </c>
      <c r="J109" s="255" t="s">
        <v>721</v>
      </c>
      <c r="K109" s="255">
        <v>1</v>
      </c>
      <c r="L109" s="295" t="s">
        <v>21</v>
      </c>
      <c r="M109" s="29" t="s">
        <v>722</v>
      </c>
      <c r="N109" s="29" t="s">
        <v>580</v>
      </c>
      <c r="O109" s="198">
        <v>1</v>
      </c>
      <c r="P109" s="202">
        <v>44153</v>
      </c>
      <c r="Q109" s="296">
        <v>44500</v>
      </c>
      <c r="R109" s="29" t="s">
        <v>55</v>
      </c>
      <c r="S109" s="184" t="s">
        <v>43</v>
      </c>
      <c r="T109" s="184" t="s">
        <v>65</v>
      </c>
      <c r="U109" s="193" t="s">
        <v>100</v>
      </c>
    </row>
    <row r="110" spans="1:21" s="32" customFormat="1" ht="136.80000000000001" x14ac:dyDescent="0.25">
      <c r="A110" s="293">
        <v>333</v>
      </c>
      <c r="B110" s="282">
        <v>44152</v>
      </c>
      <c r="C110" s="29" t="s">
        <v>17</v>
      </c>
      <c r="D110" s="255" t="s">
        <v>717</v>
      </c>
      <c r="E110" s="282">
        <v>44152</v>
      </c>
      <c r="F110" s="255">
        <v>2</v>
      </c>
      <c r="G110" s="297" t="s">
        <v>723</v>
      </c>
      <c r="H110" s="193" t="s">
        <v>719</v>
      </c>
      <c r="I110" s="298" t="s">
        <v>724</v>
      </c>
      <c r="J110" s="299" t="s">
        <v>725</v>
      </c>
      <c r="K110" s="300">
        <v>1</v>
      </c>
      <c r="L110" s="300" t="s">
        <v>21</v>
      </c>
      <c r="M110" s="301" t="s">
        <v>726</v>
      </c>
      <c r="N110" s="29" t="s">
        <v>580</v>
      </c>
      <c r="O110" s="198">
        <v>1</v>
      </c>
      <c r="P110" s="202">
        <v>44153</v>
      </c>
      <c r="Q110" s="296">
        <v>44500</v>
      </c>
      <c r="R110" s="29" t="s">
        <v>55</v>
      </c>
      <c r="S110" s="184" t="s">
        <v>43</v>
      </c>
      <c r="T110" s="184" t="s">
        <v>65</v>
      </c>
      <c r="U110" s="193" t="s">
        <v>100</v>
      </c>
    </row>
    <row r="111" spans="1:21" s="32" customFormat="1" ht="91.2" x14ac:dyDescent="0.25">
      <c r="A111" s="293">
        <v>334</v>
      </c>
      <c r="B111" s="282">
        <v>44152</v>
      </c>
      <c r="C111" s="29" t="s">
        <v>17</v>
      </c>
      <c r="D111" s="255" t="s">
        <v>717</v>
      </c>
      <c r="E111" s="282">
        <v>44152</v>
      </c>
      <c r="F111" s="255">
        <v>3</v>
      </c>
      <c r="G111" s="297" t="s">
        <v>727</v>
      </c>
      <c r="H111" s="193" t="s">
        <v>719</v>
      </c>
      <c r="I111" s="302" t="s">
        <v>728</v>
      </c>
      <c r="J111" s="299" t="s">
        <v>729</v>
      </c>
      <c r="K111" s="300">
        <v>1</v>
      </c>
      <c r="L111" s="300" t="s">
        <v>21</v>
      </c>
      <c r="M111" s="301" t="s">
        <v>730</v>
      </c>
      <c r="N111" s="29" t="s">
        <v>580</v>
      </c>
      <c r="O111" s="198">
        <v>1</v>
      </c>
      <c r="P111" s="202">
        <v>44153</v>
      </c>
      <c r="Q111" s="296">
        <v>44500</v>
      </c>
      <c r="R111" s="29" t="s">
        <v>55</v>
      </c>
      <c r="S111" s="184" t="s">
        <v>43</v>
      </c>
      <c r="T111" s="184" t="s">
        <v>65</v>
      </c>
      <c r="U111" s="193" t="s">
        <v>100</v>
      </c>
    </row>
    <row r="112" spans="1:21" s="32" customFormat="1" ht="136.80000000000001" x14ac:dyDescent="0.25">
      <c r="A112" s="293">
        <v>335</v>
      </c>
      <c r="B112" s="282">
        <v>44152</v>
      </c>
      <c r="C112" s="29" t="s">
        <v>17</v>
      </c>
      <c r="D112" s="255" t="s">
        <v>717</v>
      </c>
      <c r="E112" s="282">
        <v>44152</v>
      </c>
      <c r="F112" s="255">
        <v>4</v>
      </c>
      <c r="G112" s="303" t="s">
        <v>731</v>
      </c>
      <c r="H112" s="193" t="s">
        <v>719</v>
      </c>
      <c r="I112" s="302" t="s">
        <v>732</v>
      </c>
      <c r="J112" s="299" t="s">
        <v>733</v>
      </c>
      <c r="K112" s="300">
        <v>1</v>
      </c>
      <c r="L112" s="300" t="s">
        <v>21</v>
      </c>
      <c r="M112" s="301" t="s">
        <v>734</v>
      </c>
      <c r="N112" s="29" t="s">
        <v>580</v>
      </c>
      <c r="O112" s="198">
        <v>1</v>
      </c>
      <c r="P112" s="202">
        <v>44153</v>
      </c>
      <c r="Q112" s="296">
        <v>44377</v>
      </c>
      <c r="R112" s="29" t="s">
        <v>735</v>
      </c>
      <c r="S112" s="184" t="s">
        <v>736</v>
      </c>
      <c r="T112" s="184" t="s">
        <v>737</v>
      </c>
      <c r="U112" s="193" t="s">
        <v>100</v>
      </c>
    </row>
    <row r="113" spans="1:21" s="32" customFormat="1" ht="45.6" x14ac:dyDescent="0.25">
      <c r="A113" s="293">
        <v>336</v>
      </c>
      <c r="B113" s="221">
        <v>44182</v>
      </c>
      <c r="C113" s="219" t="s">
        <v>17</v>
      </c>
      <c r="D113" s="219" t="s">
        <v>164</v>
      </c>
      <c r="E113" s="304">
        <f t="shared" ref="E113:E123" si="1">B113</f>
        <v>44182</v>
      </c>
      <c r="F113" s="219" t="s">
        <v>738</v>
      </c>
      <c r="G113" s="305" t="s">
        <v>739</v>
      </c>
      <c r="H113" s="306" t="s">
        <v>85</v>
      </c>
      <c r="I113" s="307" t="s">
        <v>740</v>
      </c>
      <c r="J113" s="219" t="s">
        <v>741</v>
      </c>
      <c r="K113" s="219">
        <v>1</v>
      </c>
      <c r="L113" s="219" t="s">
        <v>90</v>
      </c>
      <c r="M113" s="219" t="s">
        <v>742</v>
      </c>
      <c r="N113" s="29" t="s">
        <v>580</v>
      </c>
      <c r="O113" s="266">
        <v>1</v>
      </c>
      <c r="P113" s="221">
        <v>44228</v>
      </c>
      <c r="Q113" s="221">
        <v>44562</v>
      </c>
      <c r="R113" s="219" t="s">
        <v>58</v>
      </c>
      <c r="S113" s="308" t="s">
        <v>397</v>
      </c>
      <c r="T113" s="308" t="s">
        <v>743</v>
      </c>
      <c r="U113" s="193" t="s">
        <v>100</v>
      </c>
    </row>
    <row r="114" spans="1:21" s="32" customFormat="1" ht="57" x14ac:dyDescent="0.25">
      <c r="A114" s="293">
        <v>337</v>
      </c>
      <c r="B114" s="221">
        <v>44182</v>
      </c>
      <c r="C114" s="219" t="s">
        <v>17</v>
      </c>
      <c r="D114" s="219" t="s">
        <v>164</v>
      </c>
      <c r="E114" s="304">
        <f t="shared" si="1"/>
        <v>44182</v>
      </c>
      <c r="F114" s="219" t="s">
        <v>744</v>
      </c>
      <c r="G114" s="305" t="s">
        <v>745</v>
      </c>
      <c r="H114" s="306" t="s">
        <v>85</v>
      </c>
      <c r="I114" s="307" t="s">
        <v>746</v>
      </c>
      <c r="J114" s="219" t="s">
        <v>747</v>
      </c>
      <c r="K114" s="219">
        <v>1</v>
      </c>
      <c r="L114" s="219" t="s">
        <v>90</v>
      </c>
      <c r="M114" s="219" t="s">
        <v>748</v>
      </c>
      <c r="N114" s="29" t="s">
        <v>580</v>
      </c>
      <c r="O114" s="266">
        <v>1</v>
      </c>
      <c r="P114" s="221">
        <v>44197</v>
      </c>
      <c r="Q114" s="221">
        <v>44562</v>
      </c>
      <c r="R114" s="219" t="s">
        <v>749</v>
      </c>
      <c r="S114" s="219" t="s">
        <v>750</v>
      </c>
      <c r="T114" s="308" t="s">
        <v>751</v>
      </c>
      <c r="U114" s="193" t="s">
        <v>100</v>
      </c>
    </row>
    <row r="115" spans="1:21" s="32" customFormat="1" ht="34.200000000000003" x14ac:dyDescent="0.25">
      <c r="A115" s="293">
        <v>338</v>
      </c>
      <c r="B115" s="221">
        <v>44182</v>
      </c>
      <c r="C115" s="219" t="s">
        <v>17</v>
      </c>
      <c r="D115" s="219" t="s">
        <v>164</v>
      </c>
      <c r="E115" s="304">
        <f t="shared" si="1"/>
        <v>44182</v>
      </c>
      <c r="F115" s="219" t="s">
        <v>752</v>
      </c>
      <c r="G115" s="305" t="s">
        <v>753</v>
      </c>
      <c r="H115" s="306" t="s">
        <v>85</v>
      </c>
      <c r="I115" s="307" t="s">
        <v>754</v>
      </c>
      <c r="J115" s="219" t="s">
        <v>755</v>
      </c>
      <c r="K115" s="219">
        <v>1</v>
      </c>
      <c r="L115" s="219" t="s">
        <v>90</v>
      </c>
      <c r="M115" s="219" t="s">
        <v>756</v>
      </c>
      <c r="N115" s="29" t="s">
        <v>580</v>
      </c>
      <c r="O115" s="266">
        <v>1</v>
      </c>
      <c r="P115" s="221">
        <v>44197</v>
      </c>
      <c r="Q115" s="221">
        <v>44561</v>
      </c>
      <c r="R115" s="219" t="s">
        <v>58</v>
      </c>
      <c r="S115" s="308" t="s">
        <v>397</v>
      </c>
      <c r="T115" s="308" t="s">
        <v>397</v>
      </c>
      <c r="U115" s="193" t="s">
        <v>100</v>
      </c>
    </row>
    <row r="116" spans="1:21" s="32" customFormat="1" ht="34.200000000000003" x14ac:dyDescent="0.25">
      <c r="A116" s="293">
        <v>339</v>
      </c>
      <c r="B116" s="221">
        <v>44182</v>
      </c>
      <c r="C116" s="219" t="s">
        <v>17</v>
      </c>
      <c r="D116" s="219" t="s">
        <v>164</v>
      </c>
      <c r="E116" s="304">
        <f t="shared" si="1"/>
        <v>44182</v>
      </c>
      <c r="F116" s="219" t="s">
        <v>757</v>
      </c>
      <c r="G116" s="305" t="s">
        <v>758</v>
      </c>
      <c r="H116" s="306" t="s">
        <v>85</v>
      </c>
      <c r="I116" s="307" t="s">
        <v>759</v>
      </c>
      <c r="J116" s="219" t="s">
        <v>760</v>
      </c>
      <c r="K116" s="219">
        <v>1</v>
      </c>
      <c r="L116" s="219" t="s">
        <v>90</v>
      </c>
      <c r="M116" s="219" t="s">
        <v>756</v>
      </c>
      <c r="N116" s="29" t="s">
        <v>580</v>
      </c>
      <c r="O116" s="266">
        <v>1</v>
      </c>
      <c r="P116" s="221">
        <v>44197</v>
      </c>
      <c r="Q116" s="221">
        <v>44561</v>
      </c>
      <c r="R116" s="219" t="s">
        <v>58</v>
      </c>
      <c r="S116" s="308" t="s">
        <v>397</v>
      </c>
      <c r="T116" s="308" t="s">
        <v>743</v>
      </c>
      <c r="U116" s="193" t="s">
        <v>100</v>
      </c>
    </row>
    <row r="117" spans="1:21" s="32" customFormat="1" ht="45.6" x14ac:dyDescent="0.25">
      <c r="A117" s="293">
        <v>340</v>
      </c>
      <c r="B117" s="221">
        <v>44182</v>
      </c>
      <c r="C117" s="219" t="s">
        <v>17</v>
      </c>
      <c r="D117" s="219" t="s">
        <v>164</v>
      </c>
      <c r="E117" s="304">
        <f t="shared" si="1"/>
        <v>44182</v>
      </c>
      <c r="F117" s="219" t="s">
        <v>761</v>
      </c>
      <c r="G117" s="305" t="s">
        <v>762</v>
      </c>
      <c r="H117" s="306" t="s">
        <v>85</v>
      </c>
      <c r="I117" s="307" t="s">
        <v>763</v>
      </c>
      <c r="J117" s="219" t="s">
        <v>764</v>
      </c>
      <c r="K117" s="219">
        <v>3</v>
      </c>
      <c r="L117" s="219" t="s">
        <v>90</v>
      </c>
      <c r="M117" s="219" t="s">
        <v>765</v>
      </c>
      <c r="N117" s="29" t="s">
        <v>580</v>
      </c>
      <c r="O117" s="266">
        <v>1</v>
      </c>
      <c r="P117" s="221">
        <v>44228</v>
      </c>
      <c r="Q117" s="221">
        <v>44561</v>
      </c>
      <c r="R117" s="219" t="s">
        <v>58</v>
      </c>
      <c r="S117" s="308" t="s">
        <v>397</v>
      </c>
      <c r="T117" s="308" t="s">
        <v>743</v>
      </c>
      <c r="U117" s="193" t="s">
        <v>100</v>
      </c>
    </row>
    <row r="118" spans="1:21" s="32" customFormat="1" ht="45.6" x14ac:dyDescent="0.25">
      <c r="A118" s="293">
        <v>341</v>
      </c>
      <c r="B118" s="202">
        <v>44182</v>
      </c>
      <c r="C118" s="203" t="s">
        <v>17</v>
      </c>
      <c r="D118" s="203" t="s">
        <v>164</v>
      </c>
      <c r="E118" s="309">
        <f t="shared" si="1"/>
        <v>44182</v>
      </c>
      <c r="F118" s="203" t="s">
        <v>766</v>
      </c>
      <c r="G118" s="278" t="s">
        <v>767</v>
      </c>
      <c r="H118" s="204" t="s">
        <v>85</v>
      </c>
      <c r="I118" s="310" t="s">
        <v>768</v>
      </c>
      <c r="J118" s="203" t="s">
        <v>769</v>
      </c>
      <c r="K118" s="203">
        <v>1</v>
      </c>
      <c r="L118" s="203" t="s">
        <v>90</v>
      </c>
      <c r="M118" s="203" t="s">
        <v>756</v>
      </c>
      <c r="N118" s="29" t="s">
        <v>580</v>
      </c>
      <c r="O118" s="209">
        <v>1</v>
      </c>
      <c r="P118" s="202">
        <v>44256</v>
      </c>
      <c r="Q118" s="202">
        <v>44347</v>
      </c>
      <c r="R118" s="203" t="s">
        <v>58</v>
      </c>
      <c r="S118" s="210" t="s">
        <v>397</v>
      </c>
      <c r="T118" s="210" t="s">
        <v>770</v>
      </c>
      <c r="U118" s="193" t="s">
        <v>100</v>
      </c>
    </row>
    <row r="119" spans="1:21" s="32" customFormat="1" ht="79.8" x14ac:dyDescent="0.25">
      <c r="A119" s="293">
        <v>342</v>
      </c>
      <c r="B119" s="221">
        <v>44182</v>
      </c>
      <c r="C119" s="219" t="s">
        <v>17</v>
      </c>
      <c r="D119" s="219" t="s">
        <v>164</v>
      </c>
      <c r="E119" s="304">
        <f t="shared" si="1"/>
        <v>44182</v>
      </c>
      <c r="F119" s="219" t="s">
        <v>771</v>
      </c>
      <c r="G119" s="305" t="s">
        <v>772</v>
      </c>
      <c r="H119" s="306" t="s">
        <v>85</v>
      </c>
      <c r="I119" s="307" t="s">
        <v>773</v>
      </c>
      <c r="J119" s="219" t="s">
        <v>774</v>
      </c>
      <c r="K119" s="219">
        <v>1</v>
      </c>
      <c r="L119" s="219" t="s">
        <v>90</v>
      </c>
      <c r="M119" s="219" t="s">
        <v>756</v>
      </c>
      <c r="N119" s="29" t="s">
        <v>580</v>
      </c>
      <c r="O119" s="266">
        <v>1</v>
      </c>
      <c r="P119" s="221">
        <v>44256</v>
      </c>
      <c r="Q119" s="221">
        <v>44347</v>
      </c>
      <c r="R119" s="219" t="s">
        <v>58</v>
      </c>
      <c r="S119" s="308" t="s">
        <v>397</v>
      </c>
      <c r="T119" s="308" t="s">
        <v>775</v>
      </c>
      <c r="U119" s="193" t="s">
        <v>100</v>
      </c>
    </row>
    <row r="120" spans="1:21" s="32" customFormat="1" ht="57" x14ac:dyDescent="0.25">
      <c r="A120" s="293">
        <v>343</v>
      </c>
      <c r="B120" s="202">
        <v>44182</v>
      </c>
      <c r="C120" s="203" t="s">
        <v>17</v>
      </c>
      <c r="D120" s="203" t="s">
        <v>164</v>
      </c>
      <c r="E120" s="304">
        <f t="shared" si="1"/>
        <v>44182</v>
      </c>
      <c r="F120" s="203" t="s">
        <v>776</v>
      </c>
      <c r="G120" s="278" t="s">
        <v>777</v>
      </c>
      <c r="H120" s="306" t="s">
        <v>778</v>
      </c>
      <c r="I120" s="310" t="s">
        <v>779</v>
      </c>
      <c r="J120" s="203" t="s">
        <v>780</v>
      </c>
      <c r="K120" s="219">
        <v>4</v>
      </c>
      <c r="L120" s="219" t="s">
        <v>90</v>
      </c>
      <c r="M120" s="219" t="s">
        <v>781</v>
      </c>
      <c r="N120" s="29" t="s">
        <v>580</v>
      </c>
      <c r="O120" s="266">
        <v>1</v>
      </c>
      <c r="P120" s="221">
        <v>44256</v>
      </c>
      <c r="Q120" s="221">
        <v>44286</v>
      </c>
      <c r="R120" s="219" t="s">
        <v>58</v>
      </c>
      <c r="S120" s="308" t="s">
        <v>782</v>
      </c>
      <c r="T120" s="308" t="s">
        <v>783</v>
      </c>
      <c r="U120" s="193" t="s">
        <v>100</v>
      </c>
    </row>
    <row r="121" spans="1:21" s="32" customFormat="1" ht="57" x14ac:dyDescent="0.25">
      <c r="A121" s="293">
        <v>344</v>
      </c>
      <c r="B121" s="221">
        <v>44182</v>
      </c>
      <c r="C121" s="219" t="s">
        <v>17</v>
      </c>
      <c r="D121" s="219" t="s">
        <v>164</v>
      </c>
      <c r="E121" s="304">
        <f t="shared" si="1"/>
        <v>44182</v>
      </c>
      <c r="F121" s="219" t="s">
        <v>784</v>
      </c>
      <c r="G121" s="311" t="s">
        <v>785</v>
      </c>
      <c r="H121" s="306" t="s">
        <v>85</v>
      </c>
      <c r="I121" s="310" t="s">
        <v>786</v>
      </c>
      <c r="J121" s="203" t="s">
        <v>787</v>
      </c>
      <c r="K121" s="219">
        <v>1</v>
      </c>
      <c r="L121" s="219" t="s">
        <v>90</v>
      </c>
      <c r="M121" s="219" t="s">
        <v>788</v>
      </c>
      <c r="N121" s="29" t="s">
        <v>580</v>
      </c>
      <c r="O121" s="266">
        <v>1</v>
      </c>
      <c r="P121" s="221">
        <v>44197</v>
      </c>
      <c r="Q121" s="221">
        <v>44561</v>
      </c>
      <c r="R121" s="219" t="s">
        <v>58</v>
      </c>
      <c r="S121" s="308" t="s">
        <v>44</v>
      </c>
      <c r="T121" s="308" t="s">
        <v>789</v>
      </c>
      <c r="U121" s="193" t="s">
        <v>100</v>
      </c>
    </row>
    <row r="122" spans="1:21" s="32" customFormat="1" ht="91.2" x14ac:dyDescent="0.25">
      <c r="A122" s="293">
        <v>345</v>
      </c>
      <c r="B122" s="221">
        <v>44182</v>
      </c>
      <c r="C122" s="219" t="s">
        <v>17</v>
      </c>
      <c r="D122" s="219" t="s">
        <v>164</v>
      </c>
      <c r="E122" s="304">
        <f t="shared" si="1"/>
        <v>44182</v>
      </c>
      <c r="F122" s="219" t="s">
        <v>790</v>
      </c>
      <c r="G122" s="312" t="s">
        <v>791</v>
      </c>
      <c r="H122" s="306" t="s">
        <v>79</v>
      </c>
      <c r="I122" s="310" t="s">
        <v>792</v>
      </c>
      <c r="J122" s="203" t="s">
        <v>793</v>
      </c>
      <c r="K122" s="203">
        <v>1</v>
      </c>
      <c r="L122" s="219" t="s">
        <v>21</v>
      </c>
      <c r="M122" s="203" t="s">
        <v>794</v>
      </c>
      <c r="N122" s="29" t="s">
        <v>580</v>
      </c>
      <c r="O122" s="266">
        <v>1</v>
      </c>
      <c r="P122" s="221">
        <v>44197</v>
      </c>
      <c r="Q122" s="221">
        <v>44286</v>
      </c>
      <c r="R122" s="203" t="s">
        <v>37</v>
      </c>
      <c r="S122" s="308" t="s">
        <v>612</v>
      </c>
      <c r="T122" s="308" t="s">
        <v>795</v>
      </c>
      <c r="U122" s="193" t="s">
        <v>100</v>
      </c>
    </row>
    <row r="123" spans="1:21" s="32" customFormat="1" ht="91.2" x14ac:dyDescent="0.25">
      <c r="A123" s="293">
        <v>346</v>
      </c>
      <c r="B123" s="221">
        <v>44182</v>
      </c>
      <c r="C123" s="219" t="s">
        <v>17</v>
      </c>
      <c r="D123" s="219" t="s">
        <v>164</v>
      </c>
      <c r="E123" s="304">
        <f t="shared" si="1"/>
        <v>44182</v>
      </c>
      <c r="F123" s="219" t="s">
        <v>796</v>
      </c>
      <c r="G123" s="278" t="s">
        <v>797</v>
      </c>
      <c r="H123" s="306" t="s">
        <v>85</v>
      </c>
      <c r="I123" s="310" t="s">
        <v>798</v>
      </c>
      <c r="J123" s="203" t="s">
        <v>799</v>
      </c>
      <c r="K123" s="219">
        <v>1</v>
      </c>
      <c r="L123" s="219" t="s">
        <v>90</v>
      </c>
      <c r="M123" s="219" t="s">
        <v>800</v>
      </c>
      <c r="N123" s="29" t="s">
        <v>580</v>
      </c>
      <c r="O123" s="266">
        <v>1</v>
      </c>
      <c r="P123" s="221">
        <v>44197</v>
      </c>
      <c r="Q123" s="221">
        <v>44561</v>
      </c>
      <c r="R123" s="219" t="s">
        <v>58</v>
      </c>
      <c r="S123" s="308" t="s">
        <v>397</v>
      </c>
      <c r="T123" s="308" t="s">
        <v>801</v>
      </c>
      <c r="U123" s="193" t="s">
        <v>100</v>
      </c>
    </row>
    <row r="124" spans="1:21" s="32" customFormat="1" ht="159.6" x14ac:dyDescent="0.25">
      <c r="A124" s="293">
        <v>347</v>
      </c>
      <c r="B124" s="26">
        <v>44182</v>
      </c>
      <c r="C124" s="25" t="s">
        <v>17</v>
      </c>
      <c r="D124" s="25" t="s">
        <v>802</v>
      </c>
      <c r="E124" s="26">
        <v>44182</v>
      </c>
      <c r="F124" s="25">
        <v>1</v>
      </c>
      <c r="G124" s="27" t="s">
        <v>803</v>
      </c>
      <c r="H124" s="216" t="s">
        <v>79</v>
      </c>
      <c r="I124" s="254" t="s">
        <v>804</v>
      </c>
      <c r="J124" s="305" t="s">
        <v>805</v>
      </c>
      <c r="K124" s="25">
        <v>2</v>
      </c>
      <c r="L124" s="25" t="s">
        <v>90</v>
      </c>
      <c r="M124" s="313" t="s">
        <v>806</v>
      </c>
      <c r="N124" s="29" t="s">
        <v>580</v>
      </c>
      <c r="O124" s="28">
        <v>1</v>
      </c>
      <c r="P124" s="26">
        <v>44197</v>
      </c>
      <c r="Q124" s="26">
        <v>44469</v>
      </c>
      <c r="R124" s="25" t="s">
        <v>37</v>
      </c>
      <c r="S124" s="314" t="s">
        <v>612</v>
      </c>
      <c r="T124" s="314" t="s">
        <v>613</v>
      </c>
      <c r="U124" s="216" t="s">
        <v>100</v>
      </c>
    </row>
    <row r="125" spans="1:21" s="32" customFormat="1" ht="102.6" x14ac:dyDescent="0.25">
      <c r="A125" s="293">
        <v>348</v>
      </c>
      <c r="B125" s="26">
        <v>44182</v>
      </c>
      <c r="C125" s="25" t="s">
        <v>17</v>
      </c>
      <c r="D125" s="25" t="s">
        <v>802</v>
      </c>
      <c r="E125" s="26">
        <v>44182</v>
      </c>
      <c r="F125" s="25">
        <v>2</v>
      </c>
      <c r="G125" s="30" t="s">
        <v>807</v>
      </c>
      <c r="H125" s="216" t="s">
        <v>79</v>
      </c>
      <c r="I125" s="200" t="s">
        <v>808</v>
      </c>
      <c r="J125" s="31" t="s">
        <v>809</v>
      </c>
      <c r="K125" s="262">
        <v>1</v>
      </c>
      <c r="L125" s="25" t="s">
        <v>90</v>
      </c>
      <c r="M125" s="31" t="s">
        <v>810</v>
      </c>
      <c r="N125" s="29" t="s">
        <v>580</v>
      </c>
      <c r="O125" s="28">
        <v>1</v>
      </c>
      <c r="P125" s="263">
        <v>44197</v>
      </c>
      <c r="Q125" s="263">
        <v>44377</v>
      </c>
      <c r="R125" s="262" t="s">
        <v>37</v>
      </c>
      <c r="S125" s="314" t="s">
        <v>612</v>
      </c>
      <c r="T125" s="314" t="s">
        <v>613</v>
      </c>
      <c r="U125" s="248" t="s">
        <v>100</v>
      </c>
    </row>
    <row r="126" spans="1:21" s="32" customFormat="1" ht="57" x14ac:dyDescent="0.25">
      <c r="A126" s="293">
        <v>349</v>
      </c>
      <c r="B126" s="26">
        <v>44182</v>
      </c>
      <c r="C126" s="25" t="s">
        <v>17</v>
      </c>
      <c r="D126" s="25" t="s">
        <v>802</v>
      </c>
      <c r="E126" s="26">
        <v>44182</v>
      </c>
      <c r="F126" s="25">
        <v>3</v>
      </c>
      <c r="G126" s="31" t="s">
        <v>811</v>
      </c>
      <c r="H126" s="248" t="s">
        <v>79</v>
      </c>
      <c r="I126" s="200" t="s">
        <v>808</v>
      </c>
      <c r="J126" s="31" t="s">
        <v>809</v>
      </c>
      <c r="K126" s="262">
        <v>1</v>
      </c>
      <c r="L126" s="25" t="s">
        <v>90</v>
      </c>
      <c r="M126" s="31" t="s">
        <v>810</v>
      </c>
      <c r="N126" s="29" t="s">
        <v>580</v>
      </c>
      <c r="O126" s="28">
        <v>1</v>
      </c>
      <c r="P126" s="263">
        <v>44197</v>
      </c>
      <c r="Q126" s="263">
        <v>44377</v>
      </c>
      <c r="R126" s="262" t="s">
        <v>37</v>
      </c>
      <c r="S126" s="314" t="s">
        <v>612</v>
      </c>
      <c r="T126" s="314" t="s">
        <v>613</v>
      </c>
      <c r="U126" s="248" t="s">
        <v>100</v>
      </c>
    </row>
    <row r="127" spans="1:21" s="32" customFormat="1" ht="45.6" x14ac:dyDescent="0.25">
      <c r="A127" s="287">
        <v>350</v>
      </c>
      <c r="B127" s="315">
        <v>44182</v>
      </c>
      <c r="C127" s="316" t="s">
        <v>17</v>
      </c>
      <c r="D127" s="316" t="s">
        <v>802</v>
      </c>
      <c r="E127" s="315">
        <v>44182</v>
      </c>
      <c r="F127" s="316">
        <v>4</v>
      </c>
      <c r="G127" s="317" t="s">
        <v>812</v>
      </c>
      <c r="H127" s="318" t="s">
        <v>80</v>
      </c>
      <c r="I127" s="319" t="s">
        <v>813</v>
      </c>
      <c r="J127" s="320" t="s">
        <v>814</v>
      </c>
      <c r="K127" s="321">
        <v>1</v>
      </c>
      <c r="L127" s="322" t="s">
        <v>90</v>
      </c>
      <c r="M127" s="323" t="s">
        <v>815</v>
      </c>
      <c r="N127" s="324" t="s">
        <v>580</v>
      </c>
      <c r="O127" s="325">
        <v>1</v>
      </c>
      <c r="P127" s="326">
        <v>44255</v>
      </c>
      <c r="Q127" s="326">
        <v>44561</v>
      </c>
      <c r="R127" s="262" t="s">
        <v>53</v>
      </c>
      <c r="S127" s="314" t="s">
        <v>43</v>
      </c>
      <c r="T127" s="314" t="s">
        <v>816</v>
      </c>
      <c r="U127" s="248" t="s">
        <v>100</v>
      </c>
    </row>
    <row r="128" spans="1:21" s="32" customFormat="1" ht="45.6" x14ac:dyDescent="0.25">
      <c r="A128" s="292"/>
      <c r="B128" s="327"/>
      <c r="C128" s="328" t="s">
        <v>17</v>
      </c>
      <c r="D128" s="328" t="s">
        <v>817</v>
      </c>
      <c r="E128" s="327">
        <v>44182</v>
      </c>
      <c r="F128" s="328">
        <v>4</v>
      </c>
      <c r="G128" s="329"/>
      <c r="H128" s="330"/>
      <c r="I128" s="331"/>
      <c r="J128" s="332"/>
      <c r="K128" s="333"/>
      <c r="L128" s="334"/>
      <c r="M128" s="335"/>
      <c r="N128" s="336"/>
      <c r="O128" s="337"/>
      <c r="P128" s="338"/>
      <c r="Q128" s="338"/>
      <c r="R128" s="262" t="s">
        <v>52</v>
      </c>
      <c r="S128" s="314" t="s">
        <v>255</v>
      </c>
      <c r="T128" s="314" t="s">
        <v>818</v>
      </c>
      <c r="U128" s="248" t="s">
        <v>100</v>
      </c>
    </row>
    <row r="129" spans="1:21" s="32" customFormat="1" ht="68.400000000000006" x14ac:dyDescent="0.25">
      <c r="A129" s="293">
        <v>351</v>
      </c>
      <c r="B129" s="26">
        <v>44182</v>
      </c>
      <c r="C129" s="25" t="s">
        <v>17</v>
      </c>
      <c r="D129" s="25" t="s">
        <v>802</v>
      </c>
      <c r="E129" s="26">
        <v>44182</v>
      </c>
      <c r="F129" s="25">
        <v>5</v>
      </c>
      <c r="G129" s="30" t="s">
        <v>819</v>
      </c>
      <c r="H129" s="216" t="s">
        <v>79</v>
      </c>
      <c r="I129" s="200" t="s">
        <v>820</v>
      </c>
      <c r="J129" s="278" t="s">
        <v>821</v>
      </c>
      <c r="K129" s="203">
        <v>1</v>
      </c>
      <c r="L129" s="219" t="s">
        <v>21</v>
      </c>
      <c r="M129" s="278" t="s">
        <v>822</v>
      </c>
      <c r="N129" s="29" t="s">
        <v>580</v>
      </c>
      <c r="O129" s="339">
        <v>1</v>
      </c>
      <c r="P129" s="221">
        <v>44197</v>
      </c>
      <c r="Q129" s="221">
        <v>44561</v>
      </c>
      <c r="R129" s="29" t="s">
        <v>37</v>
      </c>
      <c r="S129" s="314" t="s">
        <v>612</v>
      </c>
      <c r="T129" s="314" t="s">
        <v>613</v>
      </c>
      <c r="U129" s="248" t="s">
        <v>100</v>
      </c>
    </row>
    <row r="130" spans="1:21" s="32" customFormat="1" ht="57" x14ac:dyDescent="0.25">
      <c r="A130" s="293">
        <v>352</v>
      </c>
      <c r="B130" s="213">
        <v>44182</v>
      </c>
      <c r="C130" s="214" t="s">
        <v>17</v>
      </c>
      <c r="D130" s="214" t="s">
        <v>802</v>
      </c>
      <c r="E130" s="213">
        <v>44182</v>
      </c>
      <c r="F130" s="214">
        <v>6</v>
      </c>
      <c r="G130" s="215" t="s">
        <v>823</v>
      </c>
      <c r="H130" s="216" t="s">
        <v>86</v>
      </c>
      <c r="I130" s="217" t="s">
        <v>824</v>
      </c>
      <c r="J130" s="278" t="s">
        <v>825</v>
      </c>
      <c r="K130" s="203">
        <v>1</v>
      </c>
      <c r="L130" s="219" t="s">
        <v>21</v>
      </c>
      <c r="M130" s="278" t="s">
        <v>826</v>
      </c>
      <c r="N130" s="29" t="s">
        <v>580</v>
      </c>
      <c r="O130" s="266">
        <v>1</v>
      </c>
      <c r="P130" s="221">
        <v>44251</v>
      </c>
      <c r="Q130" s="221">
        <v>44561</v>
      </c>
      <c r="R130" s="195" t="s">
        <v>91</v>
      </c>
      <c r="S130" s="314" t="s">
        <v>827</v>
      </c>
      <c r="T130" s="314" t="s">
        <v>828</v>
      </c>
      <c r="U130" s="216" t="s">
        <v>100</v>
      </c>
    </row>
    <row r="131" spans="1:21" s="32" customFormat="1" ht="68.400000000000006" x14ac:dyDescent="0.25">
      <c r="A131" s="293">
        <v>353</v>
      </c>
      <c r="B131" s="26">
        <v>44182</v>
      </c>
      <c r="C131" s="25" t="s">
        <v>17</v>
      </c>
      <c r="D131" s="25" t="s">
        <v>802</v>
      </c>
      <c r="E131" s="26">
        <v>44182</v>
      </c>
      <c r="F131" s="25">
        <v>7</v>
      </c>
      <c r="G131" s="31" t="s">
        <v>829</v>
      </c>
      <c r="H131" s="248" t="s">
        <v>79</v>
      </c>
      <c r="I131" s="200" t="s">
        <v>830</v>
      </c>
      <c r="J131" s="31" t="s">
        <v>831</v>
      </c>
      <c r="K131" s="29">
        <v>1</v>
      </c>
      <c r="L131" s="25" t="s">
        <v>90</v>
      </c>
      <c r="M131" s="31" t="s">
        <v>832</v>
      </c>
      <c r="N131" s="29" t="s">
        <v>580</v>
      </c>
      <c r="O131" s="28">
        <v>1</v>
      </c>
      <c r="P131" s="26">
        <v>44197</v>
      </c>
      <c r="Q131" s="26">
        <v>44377</v>
      </c>
      <c r="R131" s="29" t="s">
        <v>37</v>
      </c>
      <c r="S131" s="314" t="s">
        <v>612</v>
      </c>
      <c r="T131" s="314" t="s">
        <v>613</v>
      </c>
      <c r="U131" s="248" t="s">
        <v>100</v>
      </c>
    </row>
    <row r="132" spans="1:21" s="32" customFormat="1" ht="114" x14ac:dyDescent="0.25">
      <c r="A132" s="293">
        <v>354</v>
      </c>
      <c r="B132" s="213">
        <v>44182</v>
      </c>
      <c r="C132" s="214" t="s">
        <v>17</v>
      </c>
      <c r="D132" s="214" t="s">
        <v>802</v>
      </c>
      <c r="E132" s="213">
        <v>44182</v>
      </c>
      <c r="F132" s="214">
        <v>8</v>
      </c>
      <c r="G132" s="215" t="s">
        <v>833</v>
      </c>
      <c r="H132" s="216" t="s">
        <v>89</v>
      </c>
      <c r="I132" s="217" t="s">
        <v>834</v>
      </c>
      <c r="J132" s="215" t="s">
        <v>835</v>
      </c>
      <c r="K132" s="195">
        <v>1</v>
      </c>
      <c r="L132" s="214" t="s">
        <v>90</v>
      </c>
      <c r="M132" s="215" t="s">
        <v>836</v>
      </c>
      <c r="N132" s="29" t="s">
        <v>580</v>
      </c>
      <c r="O132" s="249">
        <v>1</v>
      </c>
      <c r="P132" s="213">
        <v>44197</v>
      </c>
      <c r="Q132" s="213">
        <v>44255</v>
      </c>
      <c r="R132" s="195" t="s">
        <v>51</v>
      </c>
      <c r="S132" s="314" t="s">
        <v>47</v>
      </c>
      <c r="T132" s="314" t="s">
        <v>837</v>
      </c>
      <c r="U132" s="216" t="s">
        <v>100</v>
      </c>
    </row>
    <row r="133" spans="1:21" s="32" customFormat="1" ht="68.400000000000006" x14ac:dyDescent="0.25">
      <c r="A133" s="293">
        <v>355</v>
      </c>
      <c r="B133" s="26">
        <v>44182</v>
      </c>
      <c r="C133" s="25" t="s">
        <v>17</v>
      </c>
      <c r="D133" s="25" t="s">
        <v>802</v>
      </c>
      <c r="E133" s="26">
        <v>44182</v>
      </c>
      <c r="F133" s="25">
        <v>9</v>
      </c>
      <c r="G133" s="31" t="s">
        <v>838</v>
      </c>
      <c r="H133" s="248" t="s">
        <v>79</v>
      </c>
      <c r="I133" s="200" t="s">
        <v>839</v>
      </c>
      <c r="J133" s="31" t="s">
        <v>840</v>
      </c>
      <c r="K133" s="29">
        <v>1</v>
      </c>
      <c r="L133" s="25" t="s">
        <v>90</v>
      </c>
      <c r="M133" s="340" t="s">
        <v>841</v>
      </c>
      <c r="N133" s="29" t="s">
        <v>580</v>
      </c>
      <c r="O133" s="28">
        <v>1</v>
      </c>
      <c r="P133" s="26">
        <v>44348</v>
      </c>
      <c r="Q133" s="26">
        <v>44561</v>
      </c>
      <c r="R133" s="29" t="s">
        <v>37</v>
      </c>
      <c r="S133" s="314" t="s">
        <v>612</v>
      </c>
      <c r="T133" s="314" t="s">
        <v>613</v>
      </c>
      <c r="U133" s="248" t="s">
        <v>100</v>
      </c>
    </row>
    <row r="134" spans="1:21" s="32" customFormat="1" ht="193.8" x14ac:dyDescent="0.25">
      <c r="A134" s="293">
        <v>356</v>
      </c>
      <c r="B134" s="26">
        <v>44189</v>
      </c>
      <c r="C134" s="25" t="s">
        <v>17</v>
      </c>
      <c r="D134" s="25" t="s">
        <v>842</v>
      </c>
      <c r="E134" s="26">
        <v>44189</v>
      </c>
      <c r="F134" s="25">
        <v>1</v>
      </c>
      <c r="G134" s="31" t="s">
        <v>843</v>
      </c>
      <c r="H134" s="248" t="s">
        <v>86</v>
      </c>
      <c r="I134" s="254" t="s">
        <v>844</v>
      </c>
      <c r="J134" s="27" t="s">
        <v>845</v>
      </c>
      <c r="K134" s="25">
        <v>4</v>
      </c>
      <c r="L134" s="25" t="s">
        <v>90</v>
      </c>
      <c r="M134" s="25" t="s">
        <v>846</v>
      </c>
      <c r="N134" s="29" t="s">
        <v>580</v>
      </c>
      <c r="O134" s="28">
        <v>1</v>
      </c>
      <c r="P134" s="26">
        <v>44200</v>
      </c>
      <c r="Q134" s="26">
        <v>44377</v>
      </c>
      <c r="R134" s="25" t="s">
        <v>91</v>
      </c>
      <c r="S134" s="314" t="s">
        <v>475</v>
      </c>
      <c r="T134" s="250" t="s">
        <v>847</v>
      </c>
      <c r="U134" s="193" t="s">
        <v>100</v>
      </c>
    </row>
    <row r="135" spans="1:21" s="32" customFormat="1" ht="125.4" x14ac:dyDescent="0.25">
      <c r="A135" s="293">
        <v>357</v>
      </c>
      <c r="B135" s="26">
        <v>44189</v>
      </c>
      <c r="C135" s="25" t="s">
        <v>17</v>
      </c>
      <c r="D135" s="25" t="s">
        <v>842</v>
      </c>
      <c r="E135" s="26">
        <v>44189</v>
      </c>
      <c r="F135" s="25">
        <v>2</v>
      </c>
      <c r="G135" s="31" t="s">
        <v>848</v>
      </c>
      <c r="H135" s="248" t="s">
        <v>86</v>
      </c>
      <c r="I135" s="200" t="s">
        <v>849</v>
      </c>
      <c r="J135" s="27" t="s">
        <v>850</v>
      </c>
      <c r="K135" s="29">
        <v>1</v>
      </c>
      <c r="L135" s="25" t="s">
        <v>90</v>
      </c>
      <c r="M135" s="29" t="s">
        <v>851</v>
      </c>
      <c r="N135" s="29" t="s">
        <v>580</v>
      </c>
      <c r="O135" s="28">
        <v>1</v>
      </c>
      <c r="P135" s="26">
        <v>44200</v>
      </c>
      <c r="Q135" s="26">
        <v>44377</v>
      </c>
      <c r="R135" s="25" t="s">
        <v>91</v>
      </c>
      <c r="S135" s="314" t="s">
        <v>475</v>
      </c>
      <c r="T135" s="250" t="s">
        <v>852</v>
      </c>
      <c r="U135" s="193" t="s">
        <v>100</v>
      </c>
    </row>
    <row r="136" spans="1:21" s="32" customFormat="1" ht="57" x14ac:dyDescent="0.25">
      <c r="A136" s="293">
        <v>358</v>
      </c>
      <c r="B136" s="26">
        <v>44189</v>
      </c>
      <c r="C136" s="25" t="s">
        <v>17</v>
      </c>
      <c r="D136" s="25" t="s">
        <v>842</v>
      </c>
      <c r="E136" s="26">
        <v>44189</v>
      </c>
      <c r="F136" s="25">
        <v>3</v>
      </c>
      <c r="G136" s="341" t="s">
        <v>853</v>
      </c>
      <c r="H136" s="216" t="s">
        <v>86</v>
      </c>
      <c r="I136" s="217" t="s">
        <v>854</v>
      </c>
      <c r="J136" s="215" t="s">
        <v>855</v>
      </c>
      <c r="K136" s="25">
        <v>1</v>
      </c>
      <c r="L136" s="25" t="s">
        <v>90</v>
      </c>
      <c r="M136" s="25" t="s">
        <v>851</v>
      </c>
      <c r="N136" s="29" t="s">
        <v>580</v>
      </c>
      <c r="O136" s="28">
        <v>1</v>
      </c>
      <c r="P136" s="26">
        <v>44200</v>
      </c>
      <c r="Q136" s="26">
        <v>44377</v>
      </c>
      <c r="R136" s="25" t="s">
        <v>91</v>
      </c>
      <c r="S136" s="314" t="s">
        <v>475</v>
      </c>
      <c r="T136" s="250" t="s">
        <v>852</v>
      </c>
      <c r="U136" s="193" t="s">
        <v>100</v>
      </c>
    </row>
    <row r="137" spans="1:21" s="32" customFormat="1" ht="45.6" x14ac:dyDescent="0.25">
      <c r="A137" s="293">
        <v>359</v>
      </c>
      <c r="B137" s="26">
        <v>44189</v>
      </c>
      <c r="C137" s="25" t="s">
        <v>17</v>
      </c>
      <c r="D137" s="25" t="s">
        <v>842</v>
      </c>
      <c r="E137" s="26">
        <v>44189</v>
      </c>
      <c r="F137" s="25">
        <v>4</v>
      </c>
      <c r="G137" s="31" t="s">
        <v>856</v>
      </c>
      <c r="H137" s="248" t="s">
        <v>86</v>
      </c>
      <c r="I137" s="200" t="s">
        <v>857</v>
      </c>
      <c r="J137" s="31" t="s">
        <v>858</v>
      </c>
      <c r="K137" s="25">
        <v>1</v>
      </c>
      <c r="L137" s="25" t="s">
        <v>90</v>
      </c>
      <c r="M137" s="25" t="s">
        <v>851</v>
      </c>
      <c r="N137" s="29" t="s">
        <v>580</v>
      </c>
      <c r="O137" s="28">
        <v>1</v>
      </c>
      <c r="P137" s="26">
        <v>44200</v>
      </c>
      <c r="Q137" s="26">
        <v>44377</v>
      </c>
      <c r="R137" s="25" t="s">
        <v>91</v>
      </c>
      <c r="S137" s="314" t="s">
        <v>475</v>
      </c>
      <c r="T137" s="250" t="s">
        <v>852</v>
      </c>
      <c r="U137" s="193" t="s">
        <v>100</v>
      </c>
    </row>
    <row r="138" spans="1:21" s="32" customFormat="1" ht="57" x14ac:dyDescent="0.25">
      <c r="A138" s="293">
        <v>360</v>
      </c>
      <c r="B138" s="26">
        <v>44189</v>
      </c>
      <c r="C138" s="25" t="s">
        <v>17</v>
      </c>
      <c r="D138" s="25" t="s">
        <v>842</v>
      </c>
      <c r="E138" s="26">
        <v>44189</v>
      </c>
      <c r="F138" s="25">
        <v>5</v>
      </c>
      <c r="G138" s="31" t="s">
        <v>859</v>
      </c>
      <c r="H138" s="248" t="s">
        <v>86</v>
      </c>
      <c r="I138" s="200" t="s">
        <v>860</v>
      </c>
      <c r="J138" s="31" t="s">
        <v>861</v>
      </c>
      <c r="K138" s="25">
        <v>1</v>
      </c>
      <c r="L138" s="25" t="s">
        <v>90</v>
      </c>
      <c r="M138" s="25" t="s">
        <v>851</v>
      </c>
      <c r="N138" s="29" t="s">
        <v>580</v>
      </c>
      <c r="O138" s="28">
        <v>1</v>
      </c>
      <c r="P138" s="26">
        <v>44200</v>
      </c>
      <c r="Q138" s="26">
        <v>44377</v>
      </c>
      <c r="R138" s="25" t="s">
        <v>91</v>
      </c>
      <c r="S138" s="314" t="s">
        <v>475</v>
      </c>
      <c r="T138" s="250" t="s">
        <v>852</v>
      </c>
      <c r="U138" s="193" t="s">
        <v>100</v>
      </c>
    </row>
    <row r="139" spans="1:21" s="32" customFormat="1" ht="34.200000000000003" x14ac:dyDescent="0.25">
      <c r="A139" s="150">
        <v>361</v>
      </c>
      <c r="B139" s="192">
        <v>44189</v>
      </c>
      <c r="C139" s="29" t="s">
        <v>17</v>
      </c>
      <c r="D139" s="29" t="s">
        <v>842</v>
      </c>
      <c r="E139" s="192">
        <v>44189</v>
      </c>
      <c r="F139" s="195">
        <v>6</v>
      </c>
      <c r="G139" s="215" t="s">
        <v>862</v>
      </c>
      <c r="H139" s="199" t="s">
        <v>86</v>
      </c>
      <c r="I139" s="217" t="s">
        <v>863</v>
      </c>
      <c r="J139" s="215" t="s">
        <v>864</v>
      </c>
      <c r="K139" s="29">
        <v>1</v>
      </c>
      <c r="L139" s="29" t="s">
        <v>90</v>
      </c>
      <c r="M139" s="29" t="s">
        <v>851</v>
      </c>
      <c r="N139" s="29" t="s">
        <v>580</v>
      </c>
      <c r="O139" s="198">
        <v>1</v>
      </c>
      <c r="P139" s="192">
        <v>44200</v>
      </c>
      <c r="Q139" s="192">
        <v>44377</v>
      </c>
      <c r="R139" s="29" t="s">
        <v>91</v>
      </c>
      <c r="S139" s="185" t="s">
        <v>475</v>
      </c>
      <c r="T139" s="184" t="s">
        <v>852</v>
      </c>
      <c r="U139" s="193" t="s">
        <v>100</v>
      </c>
    </row>
    <row r="140" spans="1:21" s="32" customFormat="1" ht="159.6" x14ac:dyDescent="0.25">
      <c r="A140" s="293">
        <v>362</v>
      </c>
      <c r="B140" s="26">
        <v>44188</v>
      </c>
      <c r="C140" s="25" t="s">
        <v>17</v>
      </c>
      <c r="D140" s="25" t="s">
        <v>865</v>
      </c>
      <c r="E140" s="26">
        <v>44188</v>
      </c>
      <c r="F140" s="25">
        <v>1</v>
      </c>
      <c r="G140" s="27" t="s">
        <v>866</v>
      </c>
      <c r="H140" s="248" t="s">
        <v>79</v>
      </c>
      <c r="I140" s="254" t="s">
        <v>867</v>
      </c>
      <c r="J140" s="301" t="s">
        <v>868</v>
      </c>
      <c r="K140" s="25">
        <v>2</v>
      </c>
      <c r="L140" s="25" t="s">
        <v>90</v>
      </c>
      <c r="M140" s="27" t="s">
        <v>869</v>
      </c>
      <c r="N140" s="25" t="s">
        <v>580</v>
      </c>
      <c r="O140" s="28">
        <v>1</v>
      </c>
      <c r="P140" s="26">
        <v>44256</v>
      </c>
      <c r="Q140" s="26">
        <v>44408</v>
      </c>
      <c r="R140" s="25" t="s">
        <v>53</v>
      </c>
      <c r="S140" s="314" t="s">
        <v>43</v>
      </c>
      <c r="T140" s="250" t="s">
        <v>870</v>
      </c>
      <c r="U140" s="193" t="s">
        <v>100</v>
      </c>
    </row>
    <row r="141" spans="1:21" s="32" customFormat="1" ht="91.2" x14ac:dyDescent="0.25">
      <c r="A141" s="293">
        <v>363</v>
      </c>
      <c r="B141" s="26">
        <v>44188</v>
      </c>
      <c r="C141" s="25" t="s">
        <v>17</v>
      </c>
      <c r="D141" s="25" t="s">
        <v>865</v>
      </c>
      <c r="E141" s="26">
        <v>44188</v>
      </c>
      <c r="F141" s="25">
        <v>2</v>
      </c>
      <c r="G141" s="30" t="s">
        <v>871</v>
      </c>
      <c r="H141" s="248" t="s">
        <v>79</v>
      </c>
      <c r="I141" s="200" t="s">
        <v>872</v>
      </c>
      <c r="J141" s="277" t="s">
        <v>873</v>
      </c>
      <c r="K141" s="29">
        <v>4</v>
      </c>
      <c r="L141" s="29" t="s">
        <v>90</v>
      </c>
      <c r="M141" s="31" t="s">
        <v>874</v>
      </c>
      <c r="N141" s="29" t="s">
        <v>580</v>
      </c>
      <c r="O141" s="198">
        <v>1</v>
      </c>
      <c r="P141" s="192">
        <v>44256</v>
      </c>
      <c r="Q141" s="192">
        <v>44592</v>
      </c>
      <c r="R141" s="29" t="s">
        <v>37</v>
      </c>
      <c r="S141" s="185" t="s">
        <v>875</v>
      </c>
      <c r="T141" s="185" t="s">
        <v>229</v>
      </c>
      <c r="U141" s="193" t="s">
        <v>100</v>
      </c>
    </row>
    <row r="142" spans="1:21" ht="91.2" x14ac:dyDescent="0.25">
      <c r="A142" s="150">
        <v>364</v>
      </c>
      <c r="B142" s="26">
        <v>44188</v>
      </c>
      <c r="C142" s="25" t="s">
        <v>17</v>
      </c>
      <c r="D142" s="25" t="s">
        <v>865</v>
      </c>
      <c r="E142" s="26">
        <v>44188</v>
      </c>
      <c r="F142" s="25">
        <v>3</v>
      </c>
      <c r="G142" s="30" t="s">
        <v>876</v>
      </c>
      <c r="H142" s="248" t="s">
        <v>79</v>
      </c>
      <c r="I142" s="200" t="s">
        <v>877</v>
      </c>
      <c r="J142" s="277" t="s">
        <v>878</v>
      </c>
      <c r="K142" s="29">
        <v>1</v>
      </c>
      <c r="L142" s="29" t="s">
        <v>90</v>
      </c>
      <c r="M142" s="31" t="s">
        <v>879</v>
      </c>
      <c r="N142" s="29" t="s">
        <v>580</v>
      </c>
      <c r="O142" s="198">
        <v>1</v>
      </c>
      <c r="P142" s="192">
        <v>44256</v>
      </c>
      <c r="Q142" s="192">
        <v>44408</v>
      </c>
      <c r="R142" s="29" t="s">
        <v>53</v>
      </c>
      <c r="S142" s="185" t="s">
        <v>43</v>
      </c>
      <c r="T142" s="184" t="s">
        <v>870</v>
      </c>
      <c r="U142" s="193" t="s">
        <v>100</v>
      </c>
    </row>
    <row r="143" spans="1:21" ht="79.8" x14ac:dyDescent="0.25">
      <c r="A143" s="293">
        <v>365</v>
      </c>
      <c r="B143" s="26">
        <v>44188</v>
      </c>
      <c r="C143" s="25" t="s">
        <v>17</v>
      </c>
      <c r="D143" s="25" t="s">
        <v>865</v>
      </c>
      <c r="E143" s="26">
        <v>44188</v>
      </c>
      <c r="F143" s="25">
        <v>5</v>
      </c>
      <c r="G143" s="30" t="s">
        <v>880</v>
      </c>
      <c r="H143" s="248" t="s">
        <v>79</v>
      </c>
      <c r="I143" s="200" t="s">
        <v>881</v>
      </c>
      <c r="J143" s="277" t="s">
        <v>882</v>
      </c>
      <c r="K143" s="29">
        <v>1</v>
      </c>
      <c r="L143" s="29" t="s">
        <v>90</v>
      </c>
      <c r="M143" s="31" t="s">
        <v>883</v>
      </c>
      <c r="N143" s="29" t="s">
        <v>580</v>
      </c>
      <c r="O143" s="198">
        <v>1</v>
      </c>
      <c r="P143" s="192">
        <v>44256</v>
      </c>
      <c r="Q143" s="192">
        <v>44408</v>
      </c>
      <c r="R143" s="29" t="s">
        <v>53</v>
      </c>
      <c r="S143" s="185" t="s">
        <v>43</v>
      </c>
      <c r="T143" s="184" t="s">
        <v>870</v>
      </c>
      <c r="U143" s="193" t="s">
        <v>100</v>
      </c>
    </row>
    <row r="144" spans="1:21" ht="91.2" x14ac:dyDescent="0.25">
      <c r="A144" s="150">
        <v>366</v>
      </c>
      <c r="B144" s="26">
        <v>44188</v>
      </c>
      <c r="C144" s="25" t="s">
        <v>17</v>
      </c>
      <c r="D144" s="25" t="s">
        <v>865</v>
      </c>
      <c r="E144" s="26">
        <v>44188</v>
      </c>
      <c r="F144" s="25">
        <v>6</v>
      </c>
      <c r="G144" s="30" t="s">
        <v>884</v>
      </c>
      <c r="H144" s="248" t="s">
        <v>79</v>
      </c>
      <c r="I144" s="200" t="s">
        <v>885</v>
      </c>
      <c r="J144" s="31" t="s">
        <v>886</v>
      </c>
      <c r="K144" s="29">
        <v>1</v>
      </c>
      <c r="L144" s="29" t="s">
        <v>90</v>
      </c>
      <c r="M144" s="31" t="s">
        <v>879</v>
      </c>
      <c r="N144" s="29" t="s">
        <v>580</v>
      </c>
      <c r="O144" s="198">
        <v>1</v>
      </c>
      <c r="P144" s="192">
        <v>44256</v>
      </c>
      <c r="Q144" s="192">
        <v>44408</v>
      </c>
      <c r="R144" s="29" t="s">
        <v>53</v>
      </c>
      <c r="S144" s="185" t="s">
        <v>43</v>
      </c>
      <c r="T144" s="184" t="s">
        <v>870</v>
      </c>
      <c r="U144" s="193" t="s">
        <v>100</v>
      </c>
    </row>
    <row r="145" spans="1:21" ht="57" x14ac:dyDescent="0.25">
      <c r="A145" s="150">
        <v>367</v>
      </c>
      <c r="B145" s="26">
        <v>44188</v>
      </c>
      <c r="C145" s="25" t="s">
        <v>17</v>
      </c>
      <c r="D145" s="25" t="s">
        <v>865</v>
      </c>
      <c r="E145" s="26">
        <v>44188</v>
      </c>
      <c r="F145" s="25">
        <v>7</v>
      </c>
      <c r="G145" s="30" t="s">
        <v>887</v>
      </c>
      <c r="H145" s="248" t="s">
        <v>79</v>
      </c>
      <c r="I145" s="200" t="s">
        <v>888</v>
      </c>
      <c r="J145" s="31" t="s">
        <v>889</v>
      </c>
      <c r="K145" s="29">
        <v>1</v>
      </c>
      <c r="L145" s="29" t="s">
        <v>19</v>
      </c>
      <c r="M145" s="31" t="s">
        <v>890</v>
      </c>
      <c r="N145" s="29" t="s">
        <v>580</v>
      </c>
      <c r="O145" s="198">
        <v>1</v>
      </c>
      <c r="P145" s="192">
        <v>44256</v>
      </c>
      <c r="Q145" s="192">
        <v>44287</v>
      </c>
      <c r="R145" s="29" t="s">
        <v>37</v>
      </c>
      <c r="S145" s="185" t="s">
        <v>875</v>
      </c>
      <c r="T145" s="185" t="s">
        <v>229</v>
      </c>
      <c r="U145" s="193" t="s">
        <v>100</v>
      </c>
    </row>
    <row r="146" spans="1:21" ht="79.8" x14ac:dyDescent="0.25">
      <c r="A146" s="150">
        <v>368</v>
      </c>
      <c r="B146" s="26">
        <v>44188</v>
      </c>
      <c r="C146" s="25" t="s">
        <v>17</v>
      </c>
      <c r="D146" s="25" t="s">
        <v>865</v>
      </c>
      <c r="E146" s="26">
        <v>44188</v>
      </c>
      <c r="F146" s="25">
        <v>8</v>
      </c>
      <c r="G146" s="30" t="s">
        <v>891</v>
      </c>
      <c r="H146" s="248" t="s">
        <v>79</v>
      </c>
      <c r="I146" s="200" t="s">
        <v>892</v>
      </c>
      <c r="J146" s="31" t="s">
        <v>893</v>
      </c>
      <c r="K146" s="29">
        <v>2</v>
      </c>
      <c r="L146" s="29" t="s">
        <v>90</v>
      </c>
      <c r="M146" s="31" t="s">
        <v>869</v>
      </c>
      <c r="N146" s="29" t="s">
        <v>580</v>
      </c>
      <c r="O146" s="198">
        <v>1</v>
      </c>
      <c r="P146" s="192">
        <v>44256</v>
      </c>
      <c r="Q146" s="192">
        <v>44408</v>
      </c>
      <c r="R146" s="29" t="s">
        <v>53</v>
      </c>
      <c r="S146" s="185" t="s">
        <v>43</v>
      </c>
      <c r="T146" s="184" t="s">
        <v>894</v>
      </c>
      <c r="U146" s="193" t="s">
        <v>100</v>
      </c>
    </row>
    <row r="147" spans="1:21" ht="34.200000000000003" x14ac:dyDescent="0.25">
      <c r="A147" s="150">
        <v>369</v>
      </c>
      <c r="B147" s="26">
        <v>44245</v>
      </c>
      <c r="C147" s="25" t="s">
        <v>17</v>
      </c>
      <c r="D147" s="25" t="s">
        <v>895</v>
      </c>
      <c r="E147" s="342">
        <v>44226</v>
      </c>
      <c r="F147" s="25" t="s">
        <v>896</v>
      </c>
      <c r="G147" s="27" t="s">
        <v>897</v>
      </c>
      <c r="H147" s="248" t="s">
        <v>88</v>
      </c>
      <c r="I147" s="275" t="s">
        <v>898</v>
      </c>
      <c r="J147" s="27" t="s">
        <v>899</v>
      </c>
      <c r="K147" s="25">
        <v>2</v>
      </c>
      <c r="L147" s="25" t="s">
        <v>90</v>
      </c>
      <c r="M147" s="188" t="s">
        <v>507</v>
      </c>
      <c r="N147" s="29" t="s">
        <v>580</v>
      </c>
      <c r="O147" s="28">
        <v>1</v>
      </c>
      <c r="P147" s="26">
        <v>44287</v>
      </c>
      <c r="Q147" s="26">
        <v>44560</v>
      </c>
      <c r="R147" s="25" t="s">
        <v>38</v>
      </c>
      <c r="S147" s="250" t="s">
        <v>322</v>
      </c>
      <c r="T147" s="250" t="s">
        <v>322</v>
      </c>
      <c r="U147" s="248" t="s">
        <v>100</v>
      </c>
    </row>
    <row r="148" spans="1:21" ht="34.200000000000003" x14ac:dyDescent="0.25">
      <c r="A148" s="150">
        <v>370</v>
      </c>
      <c r="B148" s="26">
        <v>44245</v>
      </c>
      <c r="C148" s="25" t="s">
        <v>17</v>
      </c>
      <c r="D148" s="25" t="s">
        <v>895</v>
      </c>
      <c r="E148" s="342">
        <v>44226</v>
      </c>
      <c r="F148" s="25" t="s">
        <v>900</v>
      </c>
      <c r="G148" s="30" t="s">
        <v>901</v>
      </c>
      <c r="H148" s="248" t="s">
        <v>88</v>
      </c>
      <c r="I148" s="200" t="s">
        <v>902</v>
      </c>
      <c r="J148" s="31" t="s">
        <v>903</v>
      </c>
      <c r="K148" s="29">
        <v>1</v>
      </c>
      <c r="L148" s="25" t="s">
        <v>90</v>
      </c>
      <c r="M148" s="188" t="s">
        <v>507</v>
      </c>
      <c r="N148" s="29" t="s">
        <v>580</v>
      </c>
      <c r="O148" s="28">
        <v>1</v>
      </c>
      <c r="P148" s="26">
        <v>44287</v>
      </c>
      <c r="Q148" s="26">
        <v>44560</v>
      </c>
      <c r="R148" s="25" t="s">
        <v>38</v>
      </c>
      <c r="S148" s="250" t="s">
        <v>322</v>
      </c>
      <c r="T148" s="250" t="s">
        <v>322</v>
      </c>
      <c r="U148" s="248" t="s">
        <v>100</v>
      </c>
    </row>
    <row r="149" spans="1:21" ht="102.6" x14ac:dyDescent="0.25">
      <c r="A149" s="150">
        <v>371</v>
      </c>
      <c r="B149" s="26">
        <v>44245</v>
      </c>
      <c r="C149" s="25" t="s">
        <v>17</v>
      </c>
      <c r="D149" s="25" t="s">
        <v>895</v>
      </c>
      <c r="E149" s="342">
        <v>44226</v>
      </c>
      <c r="F149" s="25" t="s">
        <v>904</v>
      </c>
      <c r="G149" s="30" t="s">
        <v>905</v>
      </c>
      <c r="H149" s="248" t="s">
        <v>79</v>
      </c>
      <c r="I149" s="217" t="s">
        <v>906</v>
      </c>
      <c r="J149" s="215" t="s">
        <v>907</v>
      </c>
      <c r="K149" s="195">
        <v>2</v>
      </c>
      <c r="L149" s="214" t="s">
        <v>21</v>
      </c>
      <c r="M149" s="195" t="s">
        <v>908</v>
      </c>
      <c r="N149" s="29" t="s">
        <v>580</v>
      </c>
      <c r="O149" s="28">
        <v>1</v>
      </c>
      <c r="P149" s="26">
        <v>44287</v>
      </c>
      <c r="Q149" s="26">
        <v>44561</v>
      </c>
      <c r="R149" s="29" t="s">
        <v>37</v>
      </c>
      <c r="S149" s="314" t="s">
        <v>909</v>
      </c>
      <c r="T149" s="250" t="s">
        <v>795</v>
      </c>
      <c r="U149" s="248" t="s">
        <v>100</v>
      </c>
    </row>
    <row r="150" spans="1:21" ht="102.6" x14ac:dyDescent="0.25">
      <c r="A150" s="150">
        <v>372</v>
      </c>
      <c r="B150" s="26">
        <v>44245</v>
      </c>
      <c r="C150" s="25" t="s">
        <v>17</v>
      </c>
      <c r="D150" s="25" t="s">
        <v>895</v>
      </c>
      <c r="E150" s="342">
        <v>44226</v>
      </c>
      <c r="F150" s="25" t="s">
        <v>910</v>
      </c>
      <c r="G150" s="343" t="s">
        <v>911</v>
      </c>
      <c r="H150" s="248" t="s">
        <v>79</v>
      </c>
      <c r="I150" s="217" t="s">
        <v>906</v>
      </c>
      <c r="J150" s="215" t="s">
        <v>907</v>
      </c>
      <c r="K150" s="195">
        <v>2</v>
      </c>
      <c r="L150" s="25" t="s">
        <v>21</v>
      </c>
      <c r="M150" s="195" t="s">
        <v>908</v>
      </c>
      <c r="N150" s="29" t="s">
        <v>580</v>
      </c>
      <c r="O150" s="28">
        <v>1</v>
      </c>
      <c r="P150" s="26">
        <v>44287</v>
      </c>
      <c r="Q150" s="26">
        <v>44561</v>
      </c>
      <c r="R150" s="29" t="s">
        <v>37</v>
      </c>
      <c r="S150" s="314" t="s">
        <v>909</v>
      </c>
      <c r="T150" s="250" t="s">
        <v>795</v>
      </c>
      <c r="U150" s="248" t="s">
        <v>100</v>
      </c>
    </row>
    <row r="151" spans="1:21" ht="57.6" thickBot="1" x14ac:dyDescent="0.3">
      <c r="A151" s="346">
        <v>373</v>
      </c>
      <c r="B151" s="347">
        <v>44245</v>
      </c>
      <c r="C151" s="348" t="s">
        <v>17</v>
      </c>
      <c r="D151" s="348" t="s">
        <v>895</v>
      </c>
      <c r="E151" s="349">
        <v>44226</v>
      </c>
      <c r="F151" s="348" t="s">
        <v>912</v>
      </c>
      <c r="G151" s="350" t="s">
        <v>913</v>
      </c>
      <c r="H151" s="357" t="s">
        <v>79</v>
      </c>
      <c r="I151" s="358" t="s">
        <v>914</v>
      </c>
      <c r="J151" s="352" t="s">
        <v>915</v>
      </c>
      <c r="K151" s="353">
        <v>2</v>
      </c>
      <c r="L151" s="348" t="s">
        <v>21</v>
      </c>
      <c r="M151" s="351" t="s">
        <v>916</v>
      </c>
      <c r="N151" s="353" t="s">
        <v>580</v>
      </c>
      <c r="O151" s="354">
        <v>1</v>
      </c>
      <c r="P151" s="347">
        <v>44287</v>
      </c>
      <c r="Q151" s="347">
        <v>44561</v>
      </c>
      <c r="R151" s="353" t="s">
        <v>37</v>
      </c>
      <c r="S151" s="355" t="s">
        <v>909</v>
      </c>
      <c r="T151" s="356" t="s">
        <v>795</v>
      </c>
      <c r="U151" s="357" t="s">
        <v>100</v>
      </c>
    </row>
  </sheetData>
  <sheetProtection algorithmName="SHA-512" hashValue="01hwKitxhEg7TNq3NsX1pqvQD0z1HRI+oLjIYIxId1nFeBLHBKe1khbLyZHkSe67XqtHziJ21EgoxC+uO9yXWw==" saltValue="hZ2alhNtGnpt9bhLCN/tTw==" spinCount="100000" sheet="1" objects="1" scenarios="1" formatCells="0" formatColumns="0" formatRows="0" sort="0" autoFilter="0"/>
  <mergeCells count="53">
    <mergeCell ref="M127:M128"/>
    <mergeCell ref="N127:N128"/>
    <mergeCell ref="O127:O128"/>
    <mergeCell ref="P127:P128"/>
    <mergeCell ref="Q127:Q128"/>
    <mergeCell ref="H127:H128"/>
    <mergeCell ref="I127:I128"/>
    <mergeCell ref="J127:J128"/>
    <mergeCell ref="K127:K128"/>
    <mergeCell ref="L127:L128"/>
    <mergeCell ref="F97:F99"/>
    <mergeCell ref="G97:G99"/>
    <mergeCell ref="A127:A128"/>
    <mergeCell ref="B127:B128"/>
    <mergeCell ref="C127:C128"/>
    <mergeCell ref="D127:D128"/>
    <mergeCell ref="E127:E128"/>
    <mergeCell ref="F127:F128"/>
    <mergeCell ref="G127:G128"/>
    <mergeCell ref="A97:A99"/>
    <mergeCell ref="B97:B99"/>
    <mergeCell ref="C97:C99"/>
    <mergeCell ref="D97:D99"/>
    <mergeCell ref="E97:E99"/>
    <mergeCell ref="A1:C4"/>
    <mergeCell ref="U7:U8"/>
    <mergeCell ref="A6:H6"/>
    <mergeCell ref="A7:A8"/>
    <mergeCell ref="B7:B8"/>
    <mergeCell ref="C7:C8"/>
    <mergeCell ref="D7:D8"/>
    <mergeCell ref="E7:E8"/>
    <mergeCell ref="F7:F8"/>
    <mergeCell ref="H7:H8"/>
    <mergeCell ref="I7:I8"/>
    <mergeCell ref="J7:K7"/>
    <mergeCell ref="L7:L8"/>
    <mergeCell ref="R7:R8"/>
    <mergeCell ref="T7:T8"/>
    <mergeCell ref="G7:G8"/>
    <mergeCell ref="T1:U4"/>
    <mergeCell ref="Q7:Q8"/>
    <mergeCell ref="M7:M8"/>
    <mergeCell ref="N7:N8"/>
    <mergeCell ref="O7:O8"/>
    <mergeCell ref="P7:P8"/>
    <mergeCell ref="S7:S8"/>
    <mergeCell ref="I6:U6"/>
    <mergeCell ref="D1:P4"/>
    <mergeCell ref="Q1:S1"/>
    <mergeCell ref="Q2:S2"/>
    <mergeCell ref="Q3:S3"/>
    <mergeCell ref="Q4:S4"/>
  </mergeCells>
  <dataValidations count="21">
    <dataValidation type="date" operator="greaterThan" allowBlank="1" showInputMessage="1" showErrorMessage="1" sqref="E12:E16 B12:B16 B100:B101 E100:E101 E18:E35 B18:B35 E46:E67 B46:B67 E81:E93 B81:B93 B113:B127 B129:B151 E113:E151">
      <formula1>36892</formula1>
    </dataValidation>
    <dataValidation type="date" operator="greaterThan" allowBlank="1" showInputMessage="1" showErrorMessage="1" error="Fecha debe ser posterior a la de inicio (Columna U)" sqref="Q12:Q16 Q95 Q100:Q108 Q21:Q35 Q46:Q58 Q62:Q67 Q81:Q93 Q113:Q127 Q129:Q151">
      <formula1>P12</formula1>
    </dataValidation>
    <dataValidation type="date" operator="greaterThan" allowBlank="1" showInputMessage="1" showErrorMessage="1" error="Fecha debe ser posterior a la del hallazgo (Columna E)" sqref="P134">
      <formula1>XDV134</formula1>
    </dataValidation>
    <dataValidation type="date" operator="greaterThan" allowBlank="1" showInputMessage="1" showErrorMessage="1" error="Fecha debe ser posterior a la del hallazgo (Columna E)" sqref="P124:P127 P129:P133 P140:P151">
      <formula1>XEQ124</formula1>
    </dataValidation>
    <dataValidation type="date" operator="greaterThan" allowBlank="1" showInputMessage="1" showErrorMessage="1" prompt="Fecha debe ser posterior a la del hallazgo (Columna E)" sqref="P36:P45">
      <formula1>XEG36</formula1>
    </dataValidation>
    <dataValidation type="date" operator="greaterThan" allowBlank="1" showInputMessage="1" showErrorMessage="1" error="Fecha debe ser posterior a la de inicio (Columna U)" sqref="Q17">
      <formula1>P17</formula1>
      <formula2>0</formula2>
    </dataValidation>
    <dataValidation type="date" operator="greaterThan" allowBlank="1" showInputMessage="1" showErrorMessage="1" error="Fecha debe ser posterior a la del hallazgo (Columna E)" sqref="P113:P123 P135:P139">
      <formula1>XEK113</formula1>
    </dataValidation>
    <dataValidation type="date" operator="greaterThan" allowBlank="1" showInputMessage="1" showErrorMessage="1" error="Fecha debe ser posterior a la del hallazgo (Columna E)" sqref="P81:P84">
      <formula1>XEJ81</formula1>
    </dataValidation>
    <dataValidation type="date" operator="greaterThan" allowBlank="1" showInputMessage="1" showErrorMessage="1" prompt="Fecha debe ser posterior a la del hallazgo (Columna E)" sqref="P68:P80">
      <formula1>XDX68</formula1>
    </dataValidation>
    <dataValidation type="date" operator="greaterThan" allowBlank="1" showInputMessage="1" showErrorMessage="1" error="Fecha debe ser posterior a la del hallazgo (Columna E)" sqref="P93 P62:P67 P85 P88:P90">
      <formula1>XEA62</formula1>
    </dataValidation>
    <dataValidation type="date" operator="greaterThan" allowBlank="1" showErrorMessage="1" sqref="E68:E80 B68:B80 E36:E45 B36:B45">
      <formula1>36892</formula1>
    </dataValidation>
    <dataValidation type="date" operator="greaterThan" allowBlank="1" showInputMessage="1" showErrorMessage="1" error="Fecha debe ser posterior a la del hallazgo (Columna E)" sqref="P12:P16">
      <formula1>F12</formula1>
    </dataValidation>
    <dataValidation type="date" operator="greaterThan" allowBlank="1" showInputMessage="1" showErrorMessage="1" error="Fecha debe ser posterior a la del hallazgo (Columna E)" sqref="P58">
      <formula1>XDZ58</formula1>
    </dataValidation>
    <dataValidation type="date" operator="greaterThan" allowBlank="1" showInputMessage="1" showErrorMessage="1" sqref="B17 E17">
      <formula1>36892</formula1>
      <formula2>0</formula2>
    </dataValidation>
    <dataValidation type="date" operator="greaterThan" allowBlank="1" showInputMessage="1" showErrorMessage="1" error="Fecha debe ser posterior a la del hallazgo (Columna E)" sqref="P17">
      <formula1>#REF!</formula1>
      <formula2>0</formula2>
    </dataValidation>
    <dataValidation type="date" operator="greaterThan" allowBlank="1" showInputMessage="1" showErrorMessage="1" error="Fecha debe ser posterior a la del hallazgo (Columna E)" sqref="P56 P35">
      <formula1>XEF35</formula1>
    </dataValidation>
    <dataValidation type="date" operator="greaterThan" allowBlank="1" showInputMessage="1" showErrorMessage="1" error="Fecha debe ser posterior a la del hallazgo (Columna E)" sqref="P34">
      <formula1>XEC34</formula1>
    </dataValidation>
    <dataValidation type="date" operator="greaterThan" allowBlank="1" showInputMessage="1" showErrorMessage="1" prompt="Fecha debe ser posterior a la del hallazgo (Columna E)" sqref="P18:Q20">
      <formula1>#REF!</formula1>
    </dataValidation>
    <dataValidation type="list" allowBlank="1" showInputMessage="1" showErrorMessage="1" sqref="K9:K17 U9:U16">
      <formula1>#REF!</formula1>
    </dataValidation>
    <dataValidation type="date" operator="greaterThan" allowBlank="1" showInputMessage="1" showErrorMessage="1" error="Fecha debe ser posterior a la del hallazgo (Columna E)" sqref="P57 P95 P86:P87 P100:P108 P21:P33 P46:P55 P91:P92">
      <formula1>#REF!</formula1>
    </dataValidation>
    <dataValidation type="date" operator="greaterThan" allowBlank="1" showInputMessage="1" showErrorMessage="1" prompt="Fecha debe ser posterior a la de inicio (Columna U)" sqref="Q68:Q80 Q36:Q45">
      <formula1>P36</formula1>
    </dataValidation>
  </dataValidations>
  <printOptions horizontalCentered="1"/>
  <pageMargins left="0.39370078740157483" right="0.39370078740157483" top="0.59055118110236227" bottom="0.59055118110236227" header="0" footer="0"/>
  <pageSetup paperSize="169" scale="41" fitToHeight="0" orientation="landscape" r:id="rId1"/>
  <headerFooter>
    <oddFooter>&amp;R&amp;"Tahoma,Normal"&amp;8Página &amp;P de &amp;N</oddFooter>
  </headerFooter>
  <drawing r:id="rId2"/>
  <extLst>
    <ext xmlns:x14="http://schemas.microsoft.com/office/spreadsheetml/2009/9/main" uri="{CCE6A557-97BC-4b89-ADB6-D9C93CAAB3DF}">
      <x14:dataValidations xmlns:xm="http://schemas.microsoft.com/office/excel/2006/main" count="32">
        <x14:dataValidation type="list" allowBlank="1" showInputMessage="1" showErrorMessage="1">
          <x14:formula1>
            <xm:f>'C:\Users\Jizeth\Downloads\[20210218_CCSE-FT-001 FORMULACIÓN PLAN DE MEJORAMIENTO_SCI2SEM2020 - CONSOLIDADO (29-03-2021).xlsx]Datos'!#REF!</xm:f>
          </x14:formula1>
          <xm:sqref>O149:O151 C147:C151 H147:H151 U149:U151 L149:L151 R149:R151</xm:sqref>
        </x14:dataValidation>
        <x14:dataValidation type="list" allowBlank="1" showInputMessage="1" showErrorMessage="1">
          <x14:formula1>
            <xm:f>'[20210218_CCSE-FT-001 FORMULACIÓN PLAN DE MEJORAMIENTO_SCI2SEM2020 (Autoguardado).xlsx]Datos'!#REF!</xm:f>
          </x14:formula1>
          <xm:sqref>R147:R148 O147:O148 U147:U148 L147:L148</xm:sqref>
        </x14:dataValidation>
        <x14:dataValidation type="list" allowBlank="1" showInputMessage="1" showErrorMessage="1">
          <x14:formula1>
            <xm:f>'C:\Users\Jizeth\Downloads\[20201223_CCSE-FT-001 FORMULACIÓN PLAN DE MEJORAMIENTO_INFPROY7505 (1).xlsx]Datos'!#REF!</xm:f>
          </x14:formula1>
          <xm:sqref>R140:R146 O140:O146 C140:C146 H140:H146 L140:L146</xm:sqref>
        </x14:dataValidation>
        <x14:dataValidation type="list" allowBlank="1" showInputMessage="1" showErrorMessage="1">
          <x14:formula1>
            <xm:f>'C:\Users\Jizeth\Downloads\[20201217_CCSE-FT-001_FORMULACIÒN PLAN DE MEJORAMIENTO_AUDDEC371PCCS (23.02.2021)_FIRMAS.xlsx]Datos'!#REF!</xm:f>
          </x14:formula1>
          <xm:sqref>L124:L126 L129:L133 O124:O126 O129:O133 U124:U126 U129:U133 R124:R126 R129:R133 C124:C133 H124:H127 H129:H133</xm:sqref>
        </x14:dataValidation>
        <x14:dataValidation type="list" allowBlank="1" showInputMessage="1" showErrorMessage="1">
          <x14:formula1>
            <xm:f>'C:\Users\jgonzalezr\Downloads\[CCSE-FT-001 ACPM_AUD_TALENTO_HUMANO_ Ultima versión.xlsx]Datos'!#REF!</xm:f>
          </x14:formula1>
          <xm:sqref>H34</xm:sqref>
        </x14:dataValidation>
        <x14:dataValidation type="list" allowBlank="1" showInputMessage="1" showErrorMessage="1">
          <x14:formula1>
            <xm:f>'[20210430_CCSE-FT-019_PLAN DE MEJORAMIENTO_PMP1CUAT.xlsx]Datos'!#REF!</xm:f>
          </x14:formula1>
          <xm:sqref>L9:L22</xm:sqref>
        </x14:dataValidation>
        <x14:dataValidation type="list" allowBlank="1" showErrorMessage="1">
          <x14:formula1>
            <xm:f>'Z:\2018\PM\PM_2018\PM_Formulados_2018\[CCSE-FT-001 ADMINISTRACIÓN DE ACCIONES CORRECTIVAS, PREVENTIVAS Y DE MEJORAMIENTO_SG-SST.xlsx]Datos'!#REF!</xm:f>
          </x14:formula1>
          <xm:sqref>O19:O20</xm:sqref>
        </x14:dataValidation>
        <x14:dataValidation type="list" allowBlank="1" showInputMessage="1" showErrorMessage="1">
          <x14:formula1>
            <xm:f>'C:\Users\jgonzalezr\Downloads\[Plan de mejoramiento Nuevos Negocios 12102018.xlsx]Datos'!#REF!</xm:f>
          </x14:formula1>
          <xm:sqref>H19:H20</xm:sqref>
        </x14:dataValidation>
        <x14:dataValidation type="list" allowBlank="1" showInputMessage="1" showErrorMessage="1">
          <x14:formula1>
            <xm:f>'Z:\2018\PM\PM_2018\I SEGUIMIENTO 2018\[CCSE-FT-019 PLAN DE MEJORAMIENTO_2018_OCI_CONSOLIDADO.xlsx]Datos.'!#REF!</xm:f>
          </x14:formula1>
          <xm:sqref>H9:H11 O9:O11</xm:sqref>
        </x14:dataValidation>
        <x14:dataValidation type="list" allowBlank="1" showInputMessage="1" showErrorMessage="1">
          <x14:formula1>
            <xm:f>'C:\Users\Jizeth\Downloads\[2021 02 23 Plan mejoramiento gestión contractual Decreto 371 de 2010 (1).xlsx]Datos'!#REF!</xm:f>
          </x14:formula1>
          <xm:sqref>R134:R139 O134:O139 C134:C139 H134:H139 L134:L139</xm:sqref>
        </x14:dataValidation>
        <x14:dataValidation type="list" allowBlank="1" showInputMessage="1" showErrorMessage="1">
          <x14:formula1>
            <xm:f>'C:\Users\Jizeth\Downloads\[20210226_CCSE-FT-001 FORMULACIÓN PLAN DE MEJORAMIENTO_AUDFINANCIERA Revisado.xlsx]Datos'!#REF!</xm:f>
          </x14:formula1>
          <xm:sqref>C113:C123 R113 R115:R121 H121:H123 H113:H119 O123 L123 O113:O121 L113:L121 R123</xm:sqref>
        </x14:dataValidation>
        <x14:dataValidation type="list" allowBlank="1" showInputMessage="1" showErrorMessage="1">
          <x14:formula1>
            <xm:f>'C:\Users\monia\Downloads\[CCSE-FT-001 FORMULACIÓN PLAN DE MEJORAMIENTO_AUDFINANCIERA.xlsx]Datos'!#REF!</xm:f>
          </x14:formula1>
          <xm:sqref>R122 O122 L122</xm:sqref>
        </x14:dataValidation>
        <x14:dataValidation type="list" allowBlank="1" showInputMessage="1" showErrorMessage="1">
          <x14:formula1>
            <xm:f>'C:\Users\jizeth.gonzalez\Downloads\[20200930_CCSE-FT-001_FORMULACIÓN PLAN DE MEJORAMIENTO_AUDDEC371AC  (1).xlsx]Datos'!#REF!</xm:f>
          </x14:formula1>
          <xm:sqref>L81:L84 O81:O84 C81:C84</xm:sqref>
        </x14:dataValidation>
        <x14:dataValidation type="list" allowBlank="1" showInputMessage="1" showErrorMessage="1">
          <x14:formula1>
            <xm:f>'C:\Users\Jizeth G\Downloads\[CCSE-FT-001 FORMULACIÓN PLAN DE MEJORAMIENTO DISEÑO CREACION CONTENIDOS (1).xlsx]Datos'!#REF!</xm:f>
          </x14:formula1>
          <xm:sqref>L110:L112</xm:sqref>
        </x14:dataValidation>
        <x14:dataValidation type="list" allowBlank="1" showInputMessage="1" showErrorMessage="1">
          <x14:formula1>
            <xm:f>'C:\Users\Jizeth G\Downloads\[CCSE-FT-001_PM_PORMENORIZADOAVF (2).xlsx]Datos'!#REF!</xm:f>
          </x14:formula1>
          <xm:sqref>L95 L86:L87 O92 O86:O87 C85:C90 H85:H90 R95 R86:R87 C100:C112 R100:R101 H100:H101 O100:O108 L100:L101 R91:R92 L91:L92</xm:sqref>
        </x14:dataValidation>
        <x14:dataValidation type="list" allowBlank="1" showErrorMessage="1">
          <x14:formula1>
            <xm:f>'G:\Unidades compartidas\OFICINA CONTROL INTERNO 2020\110.24 PLANES\110.24.92 PLAN DE AUDITORIA\202002181102492AUDTIC\[20200726_CCSE-FT-001_ACPM_AUDTIC.xlsx]Datos'!#REF!</xm:f>
          </x14:formula1>
          <xm:sqref>H79:H80 H68:H69 H71:H73 H75:H77 C68:C80 L68:L80 R68:R69 R71:R75 R77:R79 L102:L109 O68:O80</xm:sqref>
        </x14:dataValidation>
        <x14:dataValidation type="list" allowBlank="1" showInputMessage="1" showErrorMessage="1">
          <x14:formula1>
            <xm:f>'C:\Users\Jizeth G\Downloads\[CCSE-FT-001 ADMINISTRACION DE ACCIONES CORRECTIVAS, PREVENTIVAS Y DE MEJORAMIENTO.COMERCIALIZACION.xlsx]Datos'!#REF!</xm:f>
          </x14:formula1>
          <xm:sqref>C66:C67 H66:H67 U68:U80 U85:U108</xm:sqref>
        </x14:dataValidation>
        <x14:dataValidation type="list" allowBlank="1" showInputMessage="1" showErrorMessage="1">
          <x14:formula1>
            <xm:f>'C:\Users\Jizeth G\Downloads\[CCSE-FT-001 ADMINISTRACION DE ACCIONES CORRECTIVAS, PREVENTIVAS Y DE MEJORAMIENTO (2).xlsx]Datos'!#REF!</xm:f>
          </x14:formula1>
          <xm:sqref>U62:U63 O62:O63 R62:R63 L62:L65 U65 O65 C62:C65 H62:H65 R65</xm:sqref>
        </x14:dataValidation>
        <x14:dataValidation type="list" allowBlank="1" showInputMessage="1" showErrorMessage="1">
          <x14:formula1>
            <xm:f>'[20210430_CCSE-FT-019_PLAN DE MEJORAMIENTO_PMP1CUAT.xlsx]Datos'!#REF!</xm:f>
          </x14:formula1>
          <xm:sqref>R35</xm:sqref>
        </x14:dataValidation>
        <x14:dataValidation type="list" allowBlank="1" showInputMessage="1" showErrorMessage="1">
          <x14:formula1>
            <xm:f>'C:\Users\jizeth.gonzalez\Downloads\[FORMULACION P. M AUD_SS. ADM V.  F.  REV..xlsx]Datos'!#REF!</xm:f>
          </x14:formula1>
          <xm:sqref>C35 H35 K35:L35 S35:T35</xm:sqref>
        </x14:dataValidation>
        <x14:dataValidation type="list" allowBlank="1" showInputMessage="1" showErrorMessage="1">
          <x14:formula1>
            <xm:f>'C:\Users\jgonzalezr\Downloads\[CCSE-FT-001 ACPM_Visita Archivo Distrital_2019_V2 (1).xlsx]Datos'!#REF!</xm:f>
          </x14:formula1>
          <xm:sqref>O24:O33 U24:U33 H24:H33 L24:L33</xm:sqref>
        </x14:dataValidation>
        <x14:dataValidation type="list" allowBlank="1" showInputMessage="1" showErrorMessage="1">
          <x14:formula1>
            <xm:f>'C:\Users\Jizeth G\Downloads\[CCSE-FT-001 ADMINISTRACION DE ACCIONES CORRECTIVAS, PREVENTIVAS Y DE MEJORAMIENTO. (1) (1).xlsx]Datos'!#REF!</xm:f>
          </x14:formula1>
          <xm:sqref>L58 O58 C58 H58</xm:sqref>
        </x14:dataValidation>
        <x14:dataValidation type="list" allowBlank="1" showInputMessage="1" showErrorMessage="1">
          <x14:formula1>
            <xm:f>'Z:\2018\AUDITORIAS\6. INVENTARIOS\INFORMES\P.M\[CCSE-FT-001 P.M. DE S.A AUDITORIA INVENTARIOS.xlsx]Datos'!#REF!</xm:f>
          </x14:formula1>
          <xm:sqref>O18 H18</xm:sqref>
        </x14:dataValidation>
        <x14:dataValidation type="list" allowBlank="1" showInputMessage="1" showErrorMessage="1">
          <x14:formula1>
            <xm:f>'[20210430_CCSE-FT-019_PLAN DE MEJORAMIENTO_PMP1CUAT.xlsx]Datos'!#REF!</xm:f>
          </x14:formula1>
          <xm:sqref>O15 O13</xm:sqref>
        </x14:dataValidation>
        <x14:dataValidation type="list" allowBlank="1" showErrorMessage="1">
          <x14:formula1>
            <xm:f>'C:\Users\jizeth.gonzalez\Downloads\[Plan de mejoramiento Auditoria interna OCI (1) (1) (1).xlsx]Datos'!#REF!</xm:f>
          </x14:formula1>
          <xm:sqref>L36:L41 O36:O41 R36:T41 H36:H41 C36:C45</xm:sqref>
        </x14:dataValidation>
        <x14:dataValidation type="list" allowBlank="1" showInputMessage="1" showErrorMessage="1">
          <x14:formula1>
            <xm:f>'[20210430_CCSE-FT-019_PLAN DE MEJORAMIENTO_PMP1CUAT.xlsx]Datos'!#REF!</xm:f>
          </x14:formula1>
          <xm:sqref>R9 R11:R34</xm:sqref>
        </x14:dataValidation>
        <x14:dataValidation type="list" allowBlank="1" showInputMessage="1" showErrorMessage="1">
          <x14:formula1>
            <xm:f>'[20210430_CCSE-FT-019_PLAN DE MEJORAMIENTO_PMP1CUAT.xlsx]Datos'!#REF!</xm:f>
          </x14:formula1>
          <xm:sqref>T9 T24:T34</xm:sqref>
        </x14:dataValidation>
        <x14:dataValidation type="list" allowBlank="1" showInputMessage="1" showErrorMessage="1">
          <x14:formula1>
            <xm:f>'[20210430_CCSE-FT-019_PLAN DE MEJORAMIENTO_PMP1CUAT.xlsx]Datos'!#REF!</xm:f>
          </x14:formula1>
          <xm:sqref>S9 S11:S34</xm:sqref>
        </x14:dataValidation>
        <x14:dataValidation type="list" allowBlank="1" showInputMessage="1" showErrorMessage="1">
          <x14:formula1>
            <xm:f>'[20210430_CCSE-FT-019_PLAN DE MEJORAMIENTO_PMP1CUAT.xlsx]Datos'!#REF!</xm:f>
          </x14:formula1>
          <xm:sqref>C9:C34</xm:sqref>
        </x14:dataValidation>
        <x14:dataValidation type="list" allowBlank="1" showInputMessage="1" showErrorMessage="1">
          <x14:formula1>
            <xm:f>'Z:\2018\PM\[Matriz_PM_CIC Planeación.xlsx]Datos'!#REF!</xm:f>
          </x14:formula1>
          <xm:sqref>O14 O16 O12 H12:H16</xm:sqref>
        </x14:dataValidation>
        <x14:dataValidation type="list" allowBlank="1" showInputMessage="1" showErrorMessage="1">
          <x14:formula1>
            <xm:f>'C:\Users\lnaranjom\Downloads\[PLAN MEJORAMIENTO CONTABLE servicios admon (3).xlsx]Datos'!#REF!</xm:f>
          </x14:formula1>
          <xm:sqref>L23 O23 U23</xm:sqref>
        </x14:dataValidation>
        <x14:dataValidation type="list" allowBlank="1" showInputMessage="1" showErrorMessage="1">
          <x14:formula1>
            <xm:f>'[CCSE-FT-001 ACPM_AUD_COMUNICACIONES.xlsx]Datos'!#REF!</xm:f>
          </x14:formula1>
          <xm:sqref>O21:O22 H21:H22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Normal="100" zoomScaleSheetLayoutView="100" workbookViewId="0">
      <selection activeCell="B1" sqref="B1:D4"/>
    </sheetView>
  </sheetViews>
  <sheetFormatPr baseColWidth="10" defaultColWidth="11.44140625" defaultRowHeight="13.2" x14ac:dyDescent="0.3"/>
  <cols>
    <col min="1" max="3" width="19.6640625" style="34" customWidth="1"/>
    <col min="4" max="4" width="12.5546875" style="34" customWidth="1"/>
    <col min="5" max="5" width="11.44140625" style="34"/>
    <col min="6" max="6" width="13" style="34" customWidth="1"/>
    <col min="7" max="8" width="11.44140625" style="34"/>
    <col min="9" max="9" width="26" style="34" customWidth="1"/>
    <col min="10" max="16384" width="11.44140625" style="34"/>
  </cols>
  <sheetData>
    <row r="1" spans="1:9" ht="15" customHeight="1" x14ac:dyDescent="0.3">
      <c r="A1" s="122"/>
      <c r="B1" s="122" t="s">
        <v>154</v>
      </c>
      <c r="C1" s="144"/>
      <c r="D1" s="145"/>
      <c r="E1" s="135" t="s">
        <v>161</v>
      </c>
      <c r="F1" s="136"/>
      <c r="G1" s="136"/>
      <c r="H1" s="137"/>
      <c r="I1" s="130"/>
    </row>
    <row r="2" spans="1:9" ht="20.25" customHeight="1" x14ac:dyDescent="0.3">
      <c r="A2" s="123"/>
      <c r="B2" s="123"/>
      <c r="C2" s="146"/>
      <c r="D2" s="147"/>
      <c r="E2" s="138" t="s">
        <v>159</v>
      </c>
      <c r="F2" s="139"/>
      <c r="G2" s="139"/>
      <c r="H2" s="140"/>
      <c r="I2" s="131"/>
    </row>
    <row r="3" spans="1:9" ht="15" customHeight="1" x14ac:dyDescent="0.3">
      <c r="A3" s="123"/>
      <c r="B3" s="123"/>
      <c r="C3" s="146"/>
      <c r="D3" s="147"/>
      <c r="E3" s="138" t="s">
        <v>160</v>
      </c>
      <c r="F3" s="139"/>
      <c r="G3" s="139"/>
      <c r="H3" s="140"/>
      <c r="I3" s="131"/>
    </row>
    <row r="4" spans="1:9" ht="15.75" customHeight="1" thickBot="1" x14ac:dyDescent="0.35">
      <c r="A4" s="124"/>
      <c r="B4" s="124"/>
      <c r="C4" s="148"/>
      <c r="D4" s="149"/>
      <c r="E4" s="141" t="s">
        <v>39</v>
      </c>
      <c r="F4" s="142"/>
      <c r="G4" s="142"/>
      <c r="H4" s="143"/>
      <c r="I4" s="132"/>
    </row>
    <row r="5" spans="1:9" ht="4.5" customHeight="1" thickBot="1" x14ac:dyDescent="0.35">
      <c r="A5" s="35"/>
      <c r="B5" s="35"/>
      <c r="C5" s="35"/>
      <c r="D5" s="35"/>
      <c r="E5" s="36"/>
      <c r="F5" s="36"/>
      <c r="G5" s="36"/>
      <c r="H5" s="36"/>
      <c r="I5" s="37"/>
    </row>
    <row r="6" spans="1:9" x14ac:dyDescent="0.3">
      <c r="A6" s="125" t="s">
        <v>119</v>
      </c>
      <c r="B6" s="126"/>
      <c r="C6" s="126"/>
      <c r="D6" s="126"/>
      <c r="E6" s="126"/>
      <c r="F6" s="126"/>
      <c r="G6" s="126"/>
      <c r="H6" s="126"/>
      <c r="I6" s="127"/>
    </row>
    <row r="7" spans="1:9" ht="14.25" customHeight="1" thickBot="1" x14ac:dyDescent="0.35">
      <c r="A7" s="96" t="s">
        <v>145</v>
      </c>
      <c r="B7" s="97"/>
      <c r="C7" s="97"/>
      <c r="D7" s="97"/>
      <c r="E7" s="97"/>
      <c r="F7" s="97"/>
      <c r="G7" s="97"/>
      <c r="H7" s="97"/>
      <c r="I7" s="98"/>
    </row>
    <row r="8" spans="1:9" ht="13.8" thickBot="1" x14ac:dyDescent="0.35">
      <c r="A8" s="104" t="s">
        <v>118</v>
      </c>
      <c r="B8" s="105"/>
      <c r="C8" s="129" t="s">
        <v>116</v>
      </c>
      <c r="D8" s="128"/>
      <c r="E8" s="104" t="s">
        <v>117</v>
      </c>
      <c r="F8" s="114"/>
      <c r="G8" s="114"/>
      <c r="H8" s="114"/>
      <c r="I8" s="105"/>
    </row>
    <row r="9" spans="1:9" ht="28.5" customHeight="1" x14ac:dyDescent="0.3">
      <c r="A9" s="87" t="s">
        <v>120</v>
      </c>
      <c r="B9" s="99"/>
      <c r="C9" s="133" t="s">
        <v>121</v>
      </c>
      <c r="D9" s="134"/>
      <c r="E9" s="115" t="s">
        <v>147</v>
      </c>
      <c r="F9" s="116"/>
      <c r="G9" s="116"/>
      <c r="H9" s="116"/>
      <c r="I9" s="117"/>
    </row>
    <row r="10" spans="1:9" ht="30" customHeight="1" x14ac:dyDescent="0.3">
      <c r="A10" s="87"/>
      <c r="B10" s="99"/>
      <c r="C10" s="81" t="s">
        <v>122</v>
      </c>
      <c r="D10" s="119"/>
      <c r="E10" s="92" t="s">
        <v>150</v>
      </c>
      <c r="F10" s="82"/>
      <c r="G10" s="82"/>
      <c r="H10" s="82"/>
      <c r="I10" s="83"/>
    </row>
    <row r="11" spans="1:9" ht="53.25" customHeight="1" x14ac:dyDescent="0.3">
      <c r="A11" s="87"/>
      <c r="B11" s="99"/>
      <c r="C11" s="112" t="s">
        <v>112</v>
      </c>
      <c r="D11" s="118"/>
      <c r="E11" s="93" t="s">
        <v>148</v>
      </c>
      <c r="F11" s="113"/>
      <c r="G11" s="113"/>
      <c r="H11" s="113"/>
      <c r="I11" s="94"/>
    </row>
    <row r="12" spans="1:9" ht="26.25" customHeight="1" x14ac:dyDescent="0.3">
      <c r="A12" s="87"/>
      <c r="B12" s="99"/>
      <c r="C12" s="81" t="s">
        <v>1</v>
      </c>
      <c r="D12" s="119"/>
      <c r="E12" s="93" t="s">
        <v>146</v>
      </c>
      <c r="F12" s="113"/>
      <c r="G12" s="113"/>
      <c r="H12" s="113"/>
      <c r="I12" s="94"/>
    </row>
    <row r="13" spans="1:9" ht="18" customHeight="1" x14ac:dyDescent="0.3">
      <c r="A13" s="87"/>
      <c r="B13" s="99"/>
      <c r="C13" s="112" t="s">
        <v>123</v>
      </c>
      <c r="D13" s="118"/>
      <c r="E13" s="92" t="s">
        <v>151</v>
      </c>
      <c r="F13" s="82"/>
      <c r="G13" s="82"/>
      <c r="H13" s="82"/>
      <c r="I13" s="83"/>
    </row>
    <row r="14" spans="1:9" ht="17.25" customHeight="1" x14ac:dyDescent="0.3">
      <c r="A14" s="87"/>
      <c r="B14" s="99"/>
      <c r="C14" s="81" t="s">
        <v>2</v>
      </c>
      <c r="D14" s="119"/>
      <c r="E14" s="93" t="s">
        <v>132</v>
      </c>
      <c r="F14" s="113"/>
      <c r="G14" s="113"/>
      <c r="H14" s="113"/>
      <c r="I14" s="94"/>
    </row>
    <row r="15" spans="1:9" ht="28.5" customHeight="1" x14ac:dyDescent="0.3">
      <c r="A15" s="87"/>
      <c r="B15" s="99"/>
      <c r="C15" s="112" t="s">
        <v>115</v>
      </c>
      <c r="D15" s="118"/>
      <c r="E15" s="93" t="s">
        <v>133</v>
      </c>
      <c r="F15" s="113"/>
      <c r="G15" s="113"/>
      <c r="H15" s="113"/>
      <c r="I15" s="94"/>
    </row>
    <row r="16" spans="1:9" ht="27.75" customHeight="1" thickBot="1" x14ac:dyDescent="0.35">
      <c r="A16" s="89"/>
      <c r="B16" s="100"/>
      <c r="C16" s="84" t="s">
        <v>3</v>
      </c>
      <c r="D16" s="120"/>
      <c r="E16" s="106" t="s">
        <v>134</v>
      </c>
      <c r="F16" s="107"/>
      <c r="G16" s="107"/>
      <c r="H16" s="107"/>
      <c r="I16" s="108"/>
    </row>
    <row r="17" spans="1:9" ht="14.25" customHeight="1" thickBot="1" x14ac:dyDescent="0.35">
      <c r="A17" s="101" t="s">
        <v>144</v>
      </c>
      <c r="B17" s="102"/>
      <c r="C17" s="102"/>
      <c r="D17" s="102"/>
      <c r="E17" s="102"/>
      <c r="F17" s="102"/>
      <c r="G17" s="102"/>
      <c r="H17" s="102"/>
      <c r="I17" s="103"/>
    </row>
    <row r="18" spans="1:9" ht="14.25" customHeight="1" thickBot="1" x14ac:dyDescent="0.35">
      <c r="A18" s="104" t="s">
        <v>118</v>
      </c>
      <c r="B18" s="128"/>
      <c r="C18" s="104" t="s">
        <v>116</v>
      </c>
      <c r="D18" s="105"/>
      <c r="E18" s="129" t="s">
        <v>117</v>
      </c>
      <c r="F18" s="114"/>
      <c r="G18" s="114"/>
      <c r="H18" s="114"/>
      <c r="I18" s="105"/>
    </row>
    <row r="19" spans="1:9" ht="39.75" customHeight="1" x14ac:dyDescent="0.3">
      <c r="A19" s="87" t="s">
        <v>124</v>
      </c>
      <c r="B19" s="88"/>
      <c r="C19" s="121" t="s">
        <v>125</v>
      </c>
      <c r="D19" s="111"/>
      <c r="E19" s="109" t="s">
        <v>149</v>
      </c>
      <c r="F19" s="110"/>
      <c r="G19" s="110"/>
      <c r="H19" s="110"/>
      <c r="I19" s="111"/>
    </row>
    <row r="20" spans="1:9" ht="41.25" customHeight="1" x14ac:dyDescent="0.3">
      <c r="A20" s="87"/>
      <c r="B20" s="88"/>
      <c r="C20" s="93" t="s">
        <v>5</v>
      </c>
      <c r="D20" s="94"/>
      <c r="E20" s="112" t="s">
        <v>157</v>
      </c>
      <c r="F20" s="113"/>
      <c r="G20" s="113"/>
      <c r="H20" s="113"/>
      <c r="I20" s="94"/>
    </row>
    <row r="21" spans="1:9" ht="27.75" customHeight="1" x14ac:dyDescent="0.3">
      <c r="A21" s="87"/>
      <c r="B21" s="88"/>
      <c r="C21" s="92" t="s">
        <v>126</v>
      </c>
      <c r="D21" s="83"/>
      <c r="E21" s="112" t="s">
        <v>136</v>
      </c>
      <c r="F21" s="113"/>
      <c r="G21" s="113"/>
      <c r="H21" s="113"/>
      <c r="I21" s="94"/>
    </row>
    <row r="22" spans="1:9" ht="91.5" customHeight="1" x14ac:dyDescent="0.3">
      <c r="A22" s="87"/>
      <c r="B22" s="88"/>
      <c r="C22" s="92" t="s">
        <v>8</v>
      </c>
      <c r="D22" s="83"/>
      <c r="E22" s="112" t="s">
        <v>156</v>
      </c>
      <c r="F22" s="82"/>
      <c r="G22" s="82"/>
      <c r="H22" s="82"/>
      <c r="I22" s="83"/>
    </row>
    <row r="23" spans="1:9" ht="42" customHeight="1" x14ac:dyDescent="0.3">
      <c r="A23" s="87"/>
      <c r="B23" s="88"/>
      <c r="C23" s="92" t="s">
        <v>135</v>
      </c>
      <c r="D23" s="83"/>
      <c r="E23" s="81" t="s">
        <v>137</v>
      </c>
      <c r="F23" s="82"/>
      <c r="G23" s="82"/>
      <c r="H23" s="82"/>
      <c r="I23" s="83"/>
    </row>
    <row r="24" spans="1:9" ht="27.75" customHeight="1" x14ac:dyDescent="0.3">
      <c r="A24" s="87"/>
      <c r="B24" s="88"/>
      <c r="C24" s="93" t="s">
        <v>31</v>
      </c>
      <c r="D24" s="94"/>
      <c r="E24" s="81" t="s">
        <v>138</v>
      </c>
      <c r="F24" s="82"/>
      <c r="G24" s="82"/>
      <c r="H24" s="82"/>
      <c r="I24" s="83"/>
    </row>
    <row r="25" spans="1:9" ht="27" customHeight="1" x14ac:dyDescent="0.3">
      <c r="A25" s="87"/>
      <c r="B25" s="88"/>
      <c r="C25" s="92" t="s">
        <v>127</v>
      </c>
      <c r="D25" s="83"/>
      <c r="E25" s="81" t="s">
        <v>152</v>
      </c>
      <c r="F25" s="82"/>
      <c r="G25" s="82"/>
      <c r="H25" s="82"/>
      <c r="I25" s="83"/>
    </row>
    <row r="26" spans="1:9" ht="26.25" customHeight="1" x14ac:dyDescent="0.3">
      <c r="A26" s="87"/>
      <c r="B26" s="88"/>
      <c r="C26" s="92" t="s">
        <v>128</v>
      </c>
      <c r="D26" s="83"/>
      <c r="E26" s="81" t="s">
        <v>153</v>
      </c>
      <c r="F26" s="82"/>
      <c r="G26" s="82"/>
      <c r="H26" s="82"/>
      <c r="I26" s="83"/>
    </row>
    <row r="27" spans="1:9" ht="18.75" customHeight="1" x14ac:dyDescent="0.3">
      <c r="A27" s="87"/>
      <c r="B27" s="88"/>
      <c r="C27" s="92" t="s">
        <v>129</v>
      </c>
      <c r="D27" s="83"/>
      <c r="E27" s="81" t="s">
        <v>139</v>
      </c>
      <c r="F27" s="82"/>
      <c r="G27" s="82"/>
      <c r="H27" s="82"/>
      <c r="I27" s="83"/>
    </row>
    <row r="28" spans="1:9" ht="27" customHeight="1" x14ac:dyDescent="0.3">
      <c r="A28" s="87"/>
      <c r="B28" s="88"/>
      <c r="C28" s="92" t="s">
        <v>130</v>
      </c>
      <c r="D28" s="83"/>
      <c r="E28" s="78" t="s">
        <v>141</v>
      </c>
      <c r="F28" s="79"/>
      <c r="G28" s="79"/>
      <c r="H28" s="79"/>
      <c r="I28" s="80"/>
    </row>
    <row r="29" spans="1:9" ht="27.75" customHeight="1" x14ac:dyDescent="0.3">
      <c r="A29" s="87"/>
      <c r="B29" s="88"/>
      <c r="C29" s="93" t="s">
        <v>110</v>
      </c>
      <c r="D29" s="94"/>
      <c r="E29" s="78" t="s">
        <v>140</v>
      </c>
      <c r="F29" s="79"/>
      <c r="G29" s="79"/>
      <c r="H29" s="79"/>
      <c r="I29" s="80"/>
    </row>
    <row r="30" spans="1:9" ht="39.75" customHeight="1" x14ac:dyDescent="0.3">
      <c r="A30" s="87"/>
      <c r="B30" s="88"/>
      <c r="C30" s="92" t="s">
        <v>30</v>
      </c>
      <c r="D30" s="83"/>
      <c r="E30" s="81" t="s">
        <v>143</v>
      </c>
      <c r="F30" s="82"/>
      <c r="G30" s="82"/>
      <c r="H30" s="82"/>
      <c r="I30" s="83"/>
    </row>
    <row r="31" spans="1:9" ht="40.5" customHeight="1" thickBot="1" x14ac:dyDescent="0.35">
      <c r="A31" s="89"/>
      <c r="B31" s="90"/>
      <c r="C31" s="95" t="s">
        <v>105</v>
      </c>
      <c r="D31" s="86"/>
      <c r="E31" s="84" t="s">
        <v>142</v>
      </c>
      <c r="F31" s="85"/>
      <c r="G31" s="85"/>
      <c r="H31" s="85"/>
      <c r="I31" s="86"/>
    </row>
    <row r="32" spans="1:9" x14ac:dyDescent="0.3">
      <c r="C32" s="91"/>
      <c r="D32" s="91"/>
    </row>
    <row r="33" spans="3:4" x14ac:dyDescent="0.3">
      <c r="C33" s="91"/>
      <c r="D33" s="91"/>
    </row>
    <row r="34" spans="3:4" x14ac:dyDescent="0.3">
      <c r="C34" s="91"/>
      <c r="D34" s="91"/>
    </row>
    <row r="35" spans="3:4" x14ac:dyDescent="0.3">
      <c r="C35" s="91"/>
      <c r="D35" s="91"/>
    </row>
    <row r="36" spans="3:4" x14ac:dyDescent="0.3">
      <c r="C36" s="91"/>
      <c r="D36" s="91"/>
    </row>
    <row r="37" spans="3:4" x14ac:dyDescent="0.3">
      <c r="C37" s="91"/>
      <c r="D37" s="91"/>
    </row>
  </sheetData>
  <sheetProtection algorithmName="SHA-512" hashValue="X8kGAR9xiFn3HGkbzMMcT9CKZrQBHBhc6panVlNc/m9EOW8b0CxlxcYlD7ffpoEnwiCcOm5XHV4gbTQ8ZvQDTQ==" saltValue="uw2DkI/JXZxOIcHX3Bs1uQ==" spinCount="100000" sheet="1" objects="1" scenarios="1"/>
  <mergeCells count="66">
    <mergeCell ref="A1:A4"/>
    <mergeCell ref="A6:I6"/>
    <mergeCell ref="A18:B18"/>
    <mergeCell ref="C18:D18"/>
    <mergeCell ref="E18:I18"/>
    <mergeCell ref="I1:I4"/>
    <mergeCell ref="C8:D8"/>
    <mergeCell ref="C9:D9"/>
    <mergeCell ref="C10:D10"/>
    <mergeCell ref="C11:D11"/>
    <mergeCell ref="C12:D12"/>
    <mergeCell ref="E1:H1"/>
    <mergeCell ref="E2:H2"/>
    <mergeCell ref="E3:H3"/>
    <mergeCell ref="E4:H4"/>
    <mergeCell ref="B1:D4"/>
    <mergeCell ref="C13:D13"/>
    <mergeCell ref="C14:D14"/>
    <mergeCell ref="C15:D15"/>
    <mergeCell ref="C16:D16"/>
    <mergeCell ref="C19:D19"/>
    <mergeCell ref="E11:I11"/>
    <mergeCell ref="E12:I12"/>
    <mergeCell ref="E13:I13"/>
    <mergeCell ref="E14:I14"/>
    <mergeCell ref="E15:I15"/>
    <mergeCell ref="A7:I7"/>
    <mergeCell ref="A9:B16"/>
    <mergeCell ref="A17:I17"/>
    <mergeCell ref="C28:D28"/>
    <mergeCell ref="E28:I28"/>
    <mergeCell ref="E26:I26"/>
    <mergeCell ref="E27:I27"/>
    <mergeCell ref="A8:B8"/>
    <mergeCell ref="E16:I16"/>
    <mergeCell ref="E19:I19"/>
    <mergeCell ref="E20:I20"/>
    <mergeCell ref="E21:I21"/>
    <mergeCell ref="E22:I22"/>
    <mergeCell ref="E8:I8"/>
    <mergeCell ref="E9:I9"/>
    <mergeCell ref="E10:I10"/>
    <mergeCell ref="C36:D36"/>
    <mergeCell ref="C37:D37"/>
    <mergeCell ref="C29:D29"/>
    <mergeCell ref="C30:D30"/>
    <mergeCell ref="C31:D31"/>
    <mergeCell ref="C32:D32"/>
    <mergeCell ref="C33:D33"/>
    <mergeCell ref="C34:D34"/>
    <mergeCell ref="E29:I29"/>
    <mergeCell ref="E30:I30"/>
    <mergeCell ref="E31:I31"/>
    <mergeCell ref="A19:B31"/>
    <mergeCell ref="C35:D35"/>
    <mergeCell ref="C26:D26"/>
    <mergeCell ref="C27:D27"/>
    <mergeCell ref="E23:I23"/>
    <mergeCell ref="C25:D25"/>
    <mergeCell ref="E25:I25"/>
    <mergeCell ref="C20:D20"/>
    <mergeCell ref="C21:D21"/>
    <mergeCell ref="C22:D22"/>
    <mergeCell ref="C23:D23"/>
    <mergeCell ref="C24:D24"/>
    <mergeCell ref="E24:I24"/>
  </mergeCells>
  <pageMargins left="0.7" right="0.7" top="0.75" bottom="0.75" header="0.3" footer="0.3"/>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A32" zoomScaleNormal="100" workbookViewId="0">
      <selection activeCell="A63" sqref="A63"/>
    </sheetView>
  </sheetViews>
  <sheetFormatPr baseColWidth="10" defaultColWidth="11.44140625" defaultRowHeight="14.4" x14ac:dyDescent="0.3"/>
  <cols>
    <col min="1" max="1" width="54.44140625" style="3" bestFit="1" customWidth="1"/>
    <col min="2" max="2" width="38.5546875" style="3" bestFit="1" customWidth="1"/>
    <col min="3" max="3" width="13.44140625" style="3" bestFit="1" customWidth="1"/>
    <col min="4" max="4" width="11" style="3" bestFit="1" customWidth="1"/>
    <col min="5" max="5" width="10.6640625" style="3" customWidth="1"/>
    <col min="6" max="6" width="16.6640625" style="3" bestFit="1" customWidth="1"/>
    <col min="7" max="16384" width="11.44140625" style="3"/>
  </cols>
  <sheetData>
    <row r="1" spans="1:9" x14ac:dyDescent="0.3">
      <c r="A1" s="17" t="s">
        <v>96</v>
      </c>
      <c r="B1" s="17" t="s">
        <v>11</v>
      </c>
      <c r="C1" s="17" t="s">
        <v>98</v>
      </c>
      <c r="D1" s="17" t="s">
        <v>12</v>
      </c>
      <c r="E1" s="17" t="s">
        <v>13</v>
      </c>
      <c r="F1" s="18"/>
      <c r="G1" s="17" t="s">
        <v>30</v>
      </c>
      <c r="H1" s="19"/>
      <c r="I1" s="19"/>
    </row>
    <row r="2" spans="1:9" x14ac:dyDescent="0.3">
      <c r="A2" s="4" t="s">
        <v>79</v>
      </c>
      <c r="B2" s="4" t="s">
        <v>42</v>
      </c>
      <c r="C2" s="4" t="s">
        <v>14</v>
      </c>
      <c r="D2" s="4" t="s">
        <v>15</v>
      </c>
      <c r="E2" s="4" t="s">
        <v>16</v>
      </c>
      <c r="F2" s="4"/>
      <c r="G2" s="4" t="s">
        <v>99</v>
      </c>
      <c r="H2" s="19"/>
      <c r="I2" s="19"/>
    </row>
    <row r="3" spans="1:9" x14ac:dyDescent="0.3">
      <c r="A3" s="4" t="s">
        <v>80</v>
      </c>
      <c r="B3" s="4" t="s">
        <v>42</v>
      </c>
      <c r="C3" s="4" t="s">
        <v>17</v>
      </c>
      <c r="D3" s="4" t="s">
        <v>18</v>
      </c>
      <c r="E3" s="4" t="s">
        <v>32</v>
      </c>
      <c r="F3" s="4"/>
      <c r="G3" s="4" t="s">
        <v>100</v>
      </c>
      <c r="H3" s="19"/>
      <c r="I3" s="19"/>
    </row>
    <row r="4" spans="1:9" x14ac:dyDescent="0.3">
      <c r="A4" s="4" t="s">
        <v>81</v>
      </c>
      <c r="B4" s="4" t="s">
        <v>43</v>
      </c>
      <c r="C4" s="4"/>
      <c r="D4" s="4"/>
      <c r="E4" s="4" t="s">
        <v>93</v>
      </c>
      <c r="F4" s="4"/>
      <c r="G4" s="19"/>
      <c r="H4" s="19"/>
      <c r="I4" s="19"/>
    </row>
    <row r="5" spans="1:9" x14ac:dyDescent="0.3">
      <c r="A5" s="4" t="s">
        <v>82</v>
      </c>
      <c r="B5" s="4" t="s">
        <v>43</v>
      </c>
      <c r="C5" s="4"/>
      <c r="D5" s="4"/>
      <c r="E5" s="4" t="s">
        <v>106</v>
      </c>
      <c r="F5" s="4"/>
      <c r="G5" s="19"/>
      <c r="H5" s="19"/>
      <c r="I5" s="19"/>
    </row>
    <row r="6" spans="1:9" x14ac:dyDescent="0.3">
      <c r="A6" s="4" t="s">
        <v>83</v>
      </c>
      <c r="B6" s="4" t="s">
        <v>43</v>
      </c>
      <c r="C6" s="4"/>
      <c r="D6" s="4"/>
      <c r="E6" s="4" t="s">
        <v>48</v>
      </c>
      <c r="F6" s="4"/>
      <c r="G6" s="19"/>
      <c r="H6" s="19"/>
      <c r="I6" s="19"/>
    </row>
    <row r="7" spans="1:9" x14ac:dyDescent="0.3">
      <c r="A7" s="4" t="s">
        <v>84</v>
      </c>
      <c r="B7" s="4" t="s">
        <v>43</v>
      </c>
      <c r="C7" s="4"/>
      <c r="D7" s="4"/>
      <c r="E7" s="4" t="s">
        <v>49</v>
      </c>
      <c r="F7" s="4"/>
      <c r="G7" s="19"/>
      <c r="H7" s="19"/>
      <c r="I7" s="19"/>
    </row>
    <row r="8" spans="1:9" x14ac:dyDescent="0.3">
      <c r="A8" s="4" t="s">
        <v>85</v>
      </c>
      <c r="B8" s="4" t="s">
        <v>44</v>
      </c>
      <c r="C8" s="4"/>
      <c r="D8" s="4"/>
      <c r="E8" s="4"/>
      <c r="F8" s="4"/>
      <c r="G8" s="19"/>
      <c r="H8" s="19"/>
      <c r="I8" s="19"/>
    </row>
    <row r="9" spans="1:9" x14ac:dyDescent="0.3">
      <c r="A9" s="4" t="s">
        <v>86</v>
      </c>
      <c r="B9" s="4" t="s">
        <v>45</v>
      </c>
      <c r="C9" s="4"/>
      <c r="D9" s="4"/>
      <c r="E9" s="4"/>
      <c r="F9" s="4"/>
      <c r="G9" s="19"/>
      <c r="H9" s="19"/>
      <c r="I9" s="19"/>
    </row>
    <row r="10" spans="1:9" x14ac:dyDescent="0.3">
      <c r="A10" s="4" t="s">
        <v>87</v>
      </c>
      <c r="B10" s="4" t="s">
        <v>46</v>
      </c>
      <c r="C10" s="17" t="s">
        <v>97</v>
      </c>
      <c r="D10" s="17" t="s">
        <v>6</v>
      </c>
      <c r="E10" s="4"/>
      <c r="F10" s="4"/>
      <c r="G10" s="19"/>
      <c r="H10" s="19"/>
      <c r="I10" s="19"/>
    </row>
    <row r="11" spans="1:9" x14ac:dyDescent="0.3">
      <c r="A11" s="4" t="s">
        <v>88</v>
      </c>
      <c r="B11" s="4" t="s">
        <v>46</v>
      </c>
      <c r="C11" s="4" t="s">
        <v>19</v>
      </c>
      <c r="D11" s="4" t="s">
        <v>20</v>
      </c>
      <c r="E11" s="4"/>
      <c r="F11" s="4"/>
      <c r="G11" s="19"/>
      <c r="H11" s="19"/>
      <c r="I11" s="19"/>
    </row>
    <row r="12" spans="1:9" x14ac:dyDescent="0.3">
      <c r="A12" s="4" t="s">
        <v>95</v>
      </c>
      <c r="B12" s="4" t="s">
        <v>45</v>
      </c>
      <c r="C12" s="4" t="s">
        <v>21</v>
      </c>
      <c r="D12" s="4" t="s">
        <v>22</v>
      </c>
      <c r="E12" s="4"/>
      <c r="F12" s="4"/>
      <c r="G12" s="19"/>
      <c r="H12" s="19"/>
      <c r="I12" s="19"/>
    </row>
    <row r="13" spans="1:9" x14ac:dyDescent="0.3">
      <c r="A13" s="4" t="s">
        <v>89</v>
      </c>
      <c r="B13" s="4" t="s">
        <v>47</v>
      </c>
      <c r="C13" s="4" t="s">
        <v>23</v>
      </c>
      <c r="D13" s="18"/>
      <c r="E13" s="4"/>
      <c r="F13" s="4"/>
      <c r="G13" s="19"/>
      <c r="H13" s="19"/>
      <c r="I13" s="19"/>
    </row>
    <row r="14" spans="1:9" x14ac:dyDescent="0.3">
      <c r="A14" s="4"/>
      <c r="B14" s="4"/>
      <c r="C14" s="2" t="s">
        <v>90</v>
      </c>
      <c r="D14" s="2"/>
      <c r="E14" s="4"/>
      <c r="F14" s="4"/>
      <c r="G14" s="19"/>
      <c r="H14" s="19"/>
      <c r="I14" s="19"/>
    </row>
    <row r="15" spans="1:9" x14ac:dyDescent="0.3">
      <c r="A15" s="4"/>
      <c r="B15" s="4"/>
      <c r="E15" s="4"/>
      <c r="F15" s="4"/>
      <c r="G15" s="19"/>
      <c r="H15" s="19"/>
      <c r="I15" s="19"/>
    </row>
    <row r="16" spans="1:9" x14ac:dyDescent="0.3">
      <c r="A16" s="6"/>
      <c r="B16" s="6"/>
      <c r="E16" s="4"/>
      <c r="F16" s="2"/>
    </row>
    <row r="17" spans="1:6" x14ac:dyDescent="0.3">
      <c r="A17" s="6"/>
      <c r="B17" s="6"/>
      <c r="C17" s="2"/>
      <c r="D17" s="2"/>
      <c r="E17" s="4"/>
      <c r="F17" s="2"/>
    </row>
    <row r="18" spans="1:6" x14ac:dyDescent="0.3">
      <c r="A18" s="6"/>
      <c r="B18" s="6"/>
      <c r="C18" s="2"/>
      <c r="D18" s="2"/>
      <c r="E18" s="4"/>
      <c r="F18" s="2"/>
    </row>
    <row r="19" spans="1:6" x14ac:dyDescent="0.3">
      <c r="A19" s="6"/>
      <c r="B19" s="6"/>
      <c r="C19" s="2"/>
      <c r="D19" s="2"/>
      <c r="E19" s="4"/>
      <c r="F19" s="2"/>
    </row>
    <row r="20" spans="1:6" x14ac:dyDescent="0.3">
      <c r="A20" s="6"/>
      <c r="B20" s="6"/>
      <c r="C20" s="2"/>
      <c r="D20" s="2"/>
      <c r="E20" s="2"/>
      <c r="F20" s="2"/>
    </row>
    <row r="21" spans="1:6" x14ac:dyDescent="0.3">
      <c r="A21" s="6"/>
      <c r="B21" s="6"/>
      <c r="C21" s="2"/>
      <c r="D21" s="2"/>
      <c r="E21" s="2"/>
      <c r="F21" s="2"/>
    </row>
    <row r="22" spans="1:6" x14ac:dyDescent="0.3">
      <c r="A22" s="6"/>
      <c r="B22" s="6"/>
      <c r="C22" s="1" t="s">
        <v>31</v>
      </c>
      <c r="D22" s="2"/>
      <c r="E22" s="7"/>
      <c r="F22" s="5" t="s">
        <v>24</v>
      </c>
    </row>
    <row r="23" spans="1:6" x14ac:dyDescent="0.3">
      <c r="A23" s="6"/>
      <c r="B23" s="6"/>
      <c r="C23" s="8">
        <v>0.5</v>
      </c>
      <c r="D23" s="2"/>
      <c r="E23" s="6"/>
      <c r="F23" s="5" t="s">
        <v>25</v>
      </c>
    </row>
    <row r="24" spans="1:6" x14ac:dyDescent="0.3">
      <c r="A24" s="6"/>
      <c r="B24" s="6"/>
      <c r="C24" s="8">
        <v>0.55000000000000004</v>
      </c>
      <c r="D24" s="2"/>
      <c r="E24" s="9"/>
      <c r="F24" s="5" t="s">
        <v>26</v>
      </c>
    </row>
    <row r="25" spans="1:6" x14ac:dyDescent="0.3">
      <c r="A25" s="6"/>
      <c r="B25" s="6"/>
      <c r="C25" s="8">
        <v>0.6</v>
      </c>
      <c r="D25" s="2"/>
      <c r="E25" s="10"/>
      <c r="F25" s="11" t="s">
        <v>40</v>
      </c>
    </row>
    <row r="26" spans="1:6" x14ac:dyDescent="0.3">
      <c r="A26" s="6"/>
      <c r="B26" s="6"/>
      <c r="C26" s="8">
        <v>0.65</v>
      </c>
      <c r="D26" s="2"/>
      <c r="E26" s="12"/>
      <c r="F26" s="5" t="s">
        <v>27</v>
      </c>
    </row>
    <row r="27" spans="1:6" x14ac:dyDescent="0.3">
      <c r="A27" s="6"/>
      <c r="B27" s="6"/>
      <c r="C27" s="8">
        <v>0.7</v>
      </c>
      <c r="D27" s="2"/>
      <c r="E27" s="13"/>
      <c r="F27" s="5" t="s">
        <v>37</v>
      </c>
    </row>
    <row r="28" spans="1:6" x14ac:dyDescent="0.3">
      <c r="A28" s="6"/>
      <c r="B28" s="6"/>
      <c r="C28" s="8">
        <v>0.75</v>
      </c>
      <c r="D28" s="2"/>
      <c r="E28" s="14"/>
      <c r="F28" s="5" t="s">
        <v>28</v>
      </c>
    </row>
    <row r="29" spans="1:6" x14ac:dyDescent="0.3">
      <c r="A29" s="6"/>
      <c r="B29" s="6"/>
      <c r="C29" s="8">
        <v>0.8</v>
      </c>
      <c r="D29" s="2"/>
      <c r="E29" s="15"/>
      <c r="F29" s="5" t="s">
        <v>41</v>
      </c>
    </row>
    <row r="30" spans="1:6" x14ac:dyDescent="0.3">
      <c r="A30" s="6"/>
      <c r="B30" s="6"/>
      <c r="C30" s="8">
        <v>0.85</v>
      </c>
      <c r="D30" s="2"/>
      <c r="E30" s="16"/>
      <c r="F30" s="5" t="s">
        <v>29</v>
      </c>
    </row>
    <row r="31" spans="1:6" x14ac:dyDescent="0.3">
      <c r="A31" s="6"/>
      <c r="B31" s="6"/>
      <c r="C31" s="8">
        <v>0.9</v>
      </c>
      <c r="D31" s="2"/>
      <c r="E31" s="2"/>
      <c r="F31" s="2"/>
    </row>
    <row r="32" spans="1:6" x14ac:dyDescent="0.3">
      <c r="A32" s="6"/>
      <c r="B32" s="6"/>
      <c r="C32" s="8">
        <v>0.95</v>
      </c>
      <c r="D32" s="2"/>
      <c r="E32" s="2"/>
      <c r="F32" s="2"/>
    </row>
    <row r="33" spans="1:8" x14ac:dyDescent="0.3">
      <c r="A33" s="6"/>
      <c r="B33" s="6"/>
      <c r="C33" s="8">
        <v>1</v>
      </c>
      <c r="D33" s="2"/>
      <c r="E33" s="2"/>
      <c r="F33" s="2"/>
    </row>
    <row r="34" spans="1:8" x14ac:dyDescent="0.3">
      <c r="A34" s="6"/>
      <c r="B34" s="6"/>
    </row>
    <row r="35" spans="1:8" x14ac:dyDescent="0.3">
      <c r="A35" s="6"/>
      <c r="B35" s="6"/>
    </row>
    <row r="36" spans="1:8" x14ac:dyDescent="0.3">
      <c r="A36" s="6"/>
      <c r="B36" s="6"/>
    </row>
    <row r="37" spans="1:8" x14ac:dyDescent="0.3">
      <c r="A37" s="17" t="s">
        <v>9</v>
      </c>
      <c r="B37" s="17" t="s">
        <v>94</v>
      </c>
    </row>
    <row r="38" spans="1:8" x14ac:dyDescent="0.3">
      <c r="A38" s="5" t="s">
        <v>50</v>
      </c>
      <c r="B38" s="4" t="s">
        <v>42</v>
      </c>
    </row>
    <row r="39" spans="1:8" x14ac:dyDescent="0.3">
      <c r="A39" s="5" t="s">
        <v>51</v>
      </c>
      <c r="B39" s="4" t="s">
        <v>47</v>
      </c>
    </row>
    <row r="40" spans="1:8" x14ac:dyDescent="0.3">
      <c r="A40" s="5" t="s">
        <v>37</v>
      </c>
      <c r="B40" s="4" t="s">
        <v>69</v>
      </c>
    </row>
    <row r="41" spans="1:8" x14ac:dyDescent="0.3">
      <c r="A41" s="4" t="s">
        <v>52</v>
      </c>
      <c r="B41" s="4" t="s">
        <v>70</v>
      </c>
      <c r="C41" s="19"/>
      <c r="D41" s="19"/>
      <c r="E41" s="19"/>
      <c r="F41" s="19"/>
      <c r="G41" s="19"/>
      <c r="H41" s="19"/>
    </row>
    <row r="42" spans="1:8" x14ac:dyDescent="0.3">
      <c r="A42" s="4" t="s">
        <v>53</v>
      </c>
      <c r="B42" s="4" t="s">
        <v>43</v>
      </c>
      <c r="C42" s="19"/>
      <c r="D42" s="19"/>
      <c r="E42" s="19"/>
      <c r="F42" s="19"/>
      <c r="G42" s="19"/>
      <c r="H42" s="19"/>
    </row>
    <row r="43" spans="1:8" x14ac:dyDescent="0.3">
      <c r="A43" s="4" t="s">
        <v>54</v>
      </c>
      <c r="B43" s="4" t="s">
        <v>64</v>
      </c>
      <c r="C43" s="19"/>
      <c r="D43" s="19"/>
      <c r="E43" s="19"/>
      <c r="F43" s="19"/>
      <c r="G43" s="19"/>
      <c r="H43" s="19"/>
    </row>
    <row r="44" spans="1:8" x14ac:dyDescent="0.3">
      <c r="A44" s="4" t="s">
        <v>55</v>
      </c>
      <c r="B44" s="4" t="s">
        <v>65</v>
      </c>
      <c r="C44" s="19"/>
      <c r="D44" s="19"/>
      <c r="E44" s="19"/>
      <c r="F44" s="19"/>
      <c r="G44" s="19"/>
      <c r="H44" s="19"/>
    </row>
    <row r="45" spans="1:8" x14ac:dyDescent="0.3">
      <c r="A45" s="4" t="s">
        <v>56</v>
      </c>
      <c r="B45" s="4" t="s">
        <v>66</v>
      </c>
      <c r="C45" s="19"/>
      <c r="D45" s="19"/>
      <c r="E45" s="19"/>
      <c r="F45" s="19"/>
      <c r="G45" s="19"/>
      <c r="H45" s="19"/>
    </row>
    <row r="46" spans="1:8" x14ac:dyDescent="0.3">
      <c r="A46" s="4" t="s">
        <v>57</v>
      </c>
      <c r="B46" s="4" t="s">
        <v>71</v>
      </c>
      <c r="C46" s="19"/>
      <c r="D46" s="19"/>
      <c r="E46" s="19"/>
      <c r="F46" s="19"/>
      <c r="G46" s="19"/>
      <c r="H46" s="19"/>
    </row>
    <row r="47" spans="1:8" x14ac:dyDescent="0.3">
      <c r="A47" s="4" t="s">
        <v>62</v>
      </c>
      <c r="B47" s="4" t="s">
        <v>45</v>
      </c>
      <c r="C47" s="19"/>
      <c r="D47" s="19"/>
      <c r="E47" s="19"/>
      <c r="F47" s="19"/>
      <c r="G47" s="19"/>
      <c r="H47" s="19"/>
    </row>
    <row r="48" spans="1:8" x14ac:dyDescent="0.3">
      <c r="A48" s="4" t="s">
        <v>91</v>
      </c>
      <c r="B48" s="4" t="s">
        <v>67</v>
      </c>
      <c r="C48" s="19"/>
      <c r="D48" s="19"/>
      <c r="E48" s="19"/>
      <c r="F48" s="19"/>
      <c r="G48" s="19"/>
      <c r="H48" s="19"/>
    </row>
    <row r="49" spans="1:8" x14ac:dyDescent="0.3">
      <c r="A49" s="4" t="s">
        <v>101</v>
      </c>
      <c r="B49" s="4" t="s">
        <v>92</v>
      </c>
      <c r="C49" s="19"/>
      <c r="D49" s="19"/>
      <c r="E49" s="19"/>
      <c r="F49" s="19"/>
      <c r="G49" s="19"/>
      <c r="H49" s="19"/>
    </row>
    <row r="50" spans="1:8" x14ac:dyDescent="0.3">
      <c r="A50" s="4" t="s">
        <v>59</v>
      </c>
      <c r="B50" s="4" t="s">
        <v>68</v>
      </c>
      <c r="C50" s="19"/>
      <c r="D50" s="19"/>
      <c r="E50" s="19"/>
      <c r="F50" s="19"/>
      <c r="G50" s="19"/>
      <c r="H50" s="19"/>
    </row>
    <row r="51" spans="1:8" x14ac:dyDescent="0.3">
      <c r="A51" s="4" t="s">
        <v>38</v>
      </c>
      <c r="B51" s="4" t="s">
        <v>76</v>
      </c>
      <c r="C51" s="19"/>
      <c r="D51" s="19"/>
      <c r="E51" s="19"/>
      <c r="F51" s="19"/>
      <c r="G51" s="19"/>
      <c r="H51" s="19"/>
    </row>
    <row r="52" spans="1:8" x14ac:dyDescent="0.3">
      <c r="A52" s="4" t="s">
        <v>36</v>
      </c>
      <c r="B52" s="4" t="s">
        <v>77</v>
      </c>
      <c r="C52" s="19"/>
      <c r="D52" s="19"/>
      <c r="E52" s="19"/>
      <c r="F52" s="19"/>
      <c r="G52" s="19"/>
      <c r="H52" s="19"/>
    </row>
    <row r="53" spans="1:8" x14ac:dyDescent="0.3">
      <c r="A53" s="4" t="s">
        <v>60</v>
      </c>
      <c r="B53" s="4" t="s">
        <v>63</v>
      </c>
      <c r="C53" s="19"/>
      <c r="D53" s="19"/>
      <c r="E53" s="19"/>
      <c r="F53" s="19"/>
      <c r="G53" s="19"/>
      <c r="H53" s="19"/>
    </row>
    <row r="54" spans="1:8" x14ac:dyDescent="0.3">
      <c r="A54" s="4" t="s">
        <v>61</v>
      </c>
      <c r="B54" s="4" t="s">
        <v>78</v>
      </c>
      <c r="C54" s="19"/>
      <c r="D54" s="19"/>
      <c r="E54" s="19"/>
      <c r="F54" s="19"/>
      <c r="G54" s="19"/>
      <c r="H54" s="19"/>
    </row>
    <row r="55" spans="1:8" x14ac:dyDescent="0.3">
      <c r="A55" s="4" t="s">
        <v>58</v>
      </c>
      <c r="B55" s="4" t="s">
        <v>44</v>
      </c>
      <c r="C55" s="19"/>
      <c r="D55" s="19"/>
      <c r="E55" s="19"/>
      <c r="F55" s="19"/>
      <c r="G55" s="19"/>
      <c r="H55" s="19"/>
    </row>
    <row r="56" spans="1:8" x14ac:dyDescent="0.3">
      <c r="A56" s="4" t="s">
        <v>33</v>
      </c>
      <c r="B56" s="4" t="s">
        <v>72</v>
      </c>
      <c r="C56" s="19"/>
      <c r="D56" s="19"/>
      <c r="E56" s="19"/>
      <c r="F56" s="19"/>
      <c r="G56" s="19"/>
      <c r="H56" s="19"/>
    </row>
    <row r="57" spans="1:8" x14ac:dyDescent="0.3">
      <c r="A57" s="4" t="s">
        <v>34</v>
      </c>
      <c r="B57" s="4" t="s">
        <v>73</v>
      </c>
      <c r="C57" s="19"/>
      <c r="D57" s="19"/>
      <c r="E57" s="19"/>
      <c r="F57" s="19"/>
      <c r="G57" s="19"/>
      <c r="H57" s="19"/>
    </row>
    <row r="58" spans="1:8" x14ac:dyDescent="0.3">
      <c r="A58" s="4" t="s">
        <v>35</v>
      </c>
      <c r="B58" s="4" t="s">
        <v>74</v>
      </c>
      <c r="C58" s="19"/>
      <c r="D58" s="19"/>
      <c r="E58" s="19"/>
      <c r="F58" s="19"/>
      <c r="G58" s="19"/>
      <c r="H58" s="19"/>
    </row>
    <row r="59" spans="1:8" x14ac:dyDescent="0.3">
      <c r="A59" s="4" t="s">
        <v>102</v>
      </c>
      <c r="B59" s="4" t="s">
        <v>75</v>
      </c>
      <c r="C59" s="19"/>
      <c r="D59" s="19"/>
      <c r="E59" s="19"/>
      <c r="F59" s="19"/>
      <c r="G59" s="19"/>
      <c r="H59" s="19"/>
    </row>
    <row r="60" spans="1:8" x14ac:dyDescent="0.3">
      <c r="A60" s="4" t="s">
        <v>155</v>
      </c>
      <c r="B60" s="4" t="s">
        <v>104</v>
      </c>
      <c r="C60" s="4"/>
      <c r="D60" s="19"/>
      <c r="E60" s="19"/>
      <c r="F60" s="19"/>
      <c r="G60" s="19"/>
      <c r="H60" s="19"/>
    </row>
    <row r="61" spans="1:8" x14ac:dyDescent="0.3">
      <c r="A61" s="4" t="s">
        <v>103</v>
      </c>
      <c r="B61" s="4" t="s">
        <v>103</v>
      </c>
      <c r="C61"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FE41D8-65F3-4E2A-A0DF-64056B2B56EB}">
  <ds:schemaRefs>
    <ds:schemaRef ds:uri="http://purl.org/dc/elements/1.1/"/>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6E18940-F719-4F2C-808D-E1A16F330F98}">
  <ds:schemaRefs>
    <ds:schemaRef ds:uri="http://schemas.microsoft.com/sharepoint/v3/contenttype/forms"/>
  </ds:schemaRefs>
</ds:datastoreItem>
</file>

<file path=customXml/itemProps3.xml><?xml version="1.0" encoding="utf-8"?>
<ds:datastoreItem xmlns:ds="http://schemas.openxmlformats.org/officeDocument/2006/customXml" ds:itemID="{021E470A-9EA7-47A2-8C93-6980CE826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CCSE-FT-001</vt:lpstr>
      <vt:lpstr>Instructivo</vt:lpstr>
      <vt:lpstr>Datos</vt:lpstr>
      <vt:lpstr>Instructivo!Área_de_impresión</vt:lpstr>
      <vt:lpstr>'CCSE-FT-001'!Títulos_a_imprimir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2018-04-04T18:55:54Z</cp:lastPrinted>
  <dcterms:created xsi:type="dcterms:W3CDTF">2013-10-03T17:21:56Z</dcterms:created>
  <dcterms:modified xsi:type="dcterms:W3CDTF">2021-04-19T12:51:06Z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