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Users\Jizeth\Downloads\"/>
    </mc:Choice>
  </mc:AlternateContent>
  <xr:revisionPtr revIDLastSave="0" documentId="13_ncr:1_{00AB3661-4555-47DF-93C1-1D6FCAE38AA4}" xr6:coauthVersionLast="41" xr6:coauthVersionMax="41" xr10:uidLastSave="{00000000-0000-0000-0000-000000000000}"/>
  <bookViews>
    <workbookView xWindow="-108" yWindow="-108" windowWidth="23256" windowHeight="12456" tabRatio="780" xr2:uid="{00000000-000D-0000-FFFF-FFFF00000000}"/>
  </bookViews>
  <sheets>
    <sheet name="Iniciativas de participación" sheetId="21" r:id="rId1"/>
    <sheet name="1. Riesgos de Corrupción" sheetId="1" r:id="rId2"/>
    <sheet name="2. Racionalización" sheetId="20" r:id="rId3"/>
    <sheet name="Hoja1" sheetId="19" state="hidden" r:id="rId4"/>
  </sheets>
  <definedNames>
    <definedName name="_xlnm._FilterDatabase" localSheetId="1" hidden="1">'1. Riesgos de Corrupción'!$A$5:$W$50</definedName>
    <definedName name="_xlnm.Print_Area" localSheetId="2">'2. Racionalización'!$A$1:$AC$23</definedName>
    <definedName name="_xlnm.Print_Titles" localSheetId="1">'1. Riesgos de Corrupción'!$1:$5</definedName>
    <definedName name="_xlnm.Print_Titles" localSheetId="0">'Iniciativas de participación'!$1:$6</definedName>
  </definedNames>
  <calcPr calcId="191029"/>
</workbook>
</file>

<file path=xl/calcChain.xml><?xml version="1.0" encoding="utf-8"?>
<calcChain xmlns="http://schemas.openxmlformats.org/spreadsheetml/2006/main">
  <c r="AC21" i="20" l="1"/>
  <c r="AD21" i="20" s="1"/>
  <c r="T7" i="1" l="1"/>
  <c r="U7" i="1" s="1"/>
  <c r="T8" i="1"/>
  <c r="U8" i="1" s="1"/>
  <c r="T9" i="1"/>
  <c r="U9" i="1" s="1"/>
  <c r="T10" i="1"/>
  <c r="U10" i="1" s="1"/>
  <c r="T11" i="1"/>
  <c r="U11" i="1" s="1"/>
  <c r="T12" i="1"/>
  <c r="U12" i="1" s="1"/>
  <c r="T13" i="1"/>
  <c r="U13" i="1" s="1"/>
  <c r="T14" i="1"/>
  <c r="U14" i="1" s="1"/>
  <c r="T15" i="1"/>
  <c r="U15" i="1" s="1"/>
  <c r="T16" i="1"/>
  <c r="U16" i="1" s="1"/>
  <c r="T17" i="1"/>
  <c r="U17" i="1" s="1"/>
  <c r="T18" i="1"/>
  <c r="U18" i="1" s="1"/>
  <c r="T19" i="1"/>
  <c r="U19" i="1" s="1"/>
  <c r="T20" i="1"/>
  <c r="U20" i="1" s="1"/>
  <c r="T21" i="1"/>
  <c r="U21" i="1" s="1"/>
  <c r="T22" i="1"/>
  <c r="U22" i="1" s="1"/>
  <c r="T23" i="1"/>
  <c r="U23" i="1" s="1"/>
  <c r="T24" i="1"/>
  <c r="U24" i="1" s="1"/>
  <c r="T25" i="1"/>
  <c r="U25" i="1" s="1"/>
  <c r="T26" i="1"/>
  <c r="U26" i="1" s="1"/>
  <c r="T27" i="1"/>
  <c r="U27" i="1" s="1"/>
  <c r="T28" i="1"/>
  <c r="U28" i="1" s="1"/>
  <c r="T29" i="1"/>
  <c r="U29" i="1" s="1"/>
  <c r="T30" i="1"/>
  <c r="U30" i="1" s="1"/>
  <c r="T31" i="1"/>
  <c r="U31" i="1" s="1"/>
  <c r="T32" i="1"/>
  <c r="U32" i="1" s="1"/>
  <c r="T33" i="1"/>
  <c r="U33" i="1" s="1"/>
  <c r="T34" i="1"/>
  <c r="U34" i="1" s="1"/>
  <c r="T35" i="1"/>
  <c r="U35" i="1" s="1"/>
  <c r="T36" i="1"/>
  <c r="U36" i="1" s="1"/>
  <c r="T37" i="1"/>
  <c r="U37" i="1" s="1"/>
  <c r="T38" i="1"/>
  <c r="U38" i="1" s="1"/>
  <c r="T39" i="1"/>
  <c r="U39" i="1" s="1"/>
  <c r="T40" i="1"/>
  <c r="U40" i="1" s="1"/>
  <c r="T41" i="1"/>
  <c r="U41" i="1" s="1"/>
  <c r="T42" i="1"/>
  <c r="U42" i="1" s="1"/>
  <c r="T43" i="1"/>
  <c r="U43" i="1" s="1"/>
  <c r="T44" i="1"/>
  <c r="U44" i="1" s="1"/>
  <c r="T45" i="1"/>
  <c r="U45" i="1" s="1"/>
  <c r="T46" i="1"/>
  <c r="U46" i="1" s="1"/>
  <c r="T47" i="1"/>
  <c r="U47" i="1" s="1"/>
  <c r="T48" i="1"/>
  <c r="U48" i="1" s="1"/>
  <c r="T49" i="1"/>
  <c r="U49" i="1" s="1"/>
  <c r="T50" i="1"/>
  <c r="U50" i="1" s="1"/>
  <c r="T6" i="1"/>
  <c r="U6" i="1" s="1"/>
</calcChain>
</file>

<file path=xl/sharedStrings.xml><?xml version="1.0" encoding="utf-8"?>
<sst xmlns="http://schemas.openxmlformats.org/spreadsheetml/2006/main" count="730" uniqueCount="447">
  <si>
    <t>Profesional Universitario de Planeación</t>
  </si>
  <si>
    <t>2. Diálogo de doble vía con la ciudadanía y sus organizaciones</t>
  </si>
  <si>
    <t>Indicador</t>
  </si>
  <si>
    <t>Subcomponente</t>
  </si>
  <si>
    <t>Actividad</t>
  </si>
  <si>
    <t>Meta o producto</t>
  </si>
  <si>
    <t>Responsable</t>
  </si>
  <si>
    <t>Fecha inicial</t>
  </si>
  <si>
    <t>Fecha final</t>
  </si>
  <si>
    <t>Auxiliar de Atención al Ciudadano.</t>
  </si>
  <si>
    <t>Jefe oficina de Control Interno.</t>
  </si>
  <si>
    <t>1.1</t>
  </si>
  <si>
    <t>2.1</t>
  </si>
  <si>
    <t>3.1</t>
  </si>
  <si>
    <t>3.2</t>
  </si>
  <si>
    <t>4.1</t>
  </si>
  <si>
    <t>5.1</t>
  </si>
  <si>
    <t>Fases</t>
  </si>
  <si>
    <t>(Número de documentos elaborados / Número de documentos programados)*100%</t>
  </si>
  <si>
    <t>3. Consulta y divulgación</t>
  </si>
  <si>
    <t>1. Información de calidad y en lenguaje comprensible</t>
  </si>
  <si>
    <t>3. Incentivos para motivar la cultura de la rendición y petición de cuentas</t>
  </si>
  <si>
    <t>1. Estructura administrativa y direccionamiento estratégico.</t>
  </si>
  <si>
    <t>2. Fortalecimiento de los canales de atención.</t>
  </si>
  <si>
    <t>3. Talento Humano.</t>
  </si>
  <si>
    <t>4. Normativo y procedimental.</t>
  </si>
  <si>
    <t>5. Relacionamiento con el ciudadano.</t>
  </si>
  <si>
    <t>1. Lineamientos de transparencia activa.</t>
  </si>
  <si>
    <t>2. Lineamientos de transparencia pasiva.</t>
  </si>
  <si>
    <t>4. Criterio diferencial de accesibilidad.</t>
  </si>
  <si>
    <t>5. Monitoreo del acceso a la información pública.</t>
  </si>
  <si>
    <t>4.2</t>
  </si>
  <si>
    <t>1.2</t>
  </si>
  <si>
    <t>1. Contactar a los entes pertinentes.
2. Programar la jornada de capacitación.</t>
  </si>
  <si>
    <t>(Jornadas ejecutadas/ Jornadas programadas)*100</t>
  </si>
  <si>
    <t>1. Política de administración de riesgos</t>
  </si>
  <si>
    <t>1.3</t>
  </si>
  <si>
    <t>(Mensajes publicados / Mensajes programados)*100.</t>
  </si>
  <si>
    <t>(Número de acciones realizadas / número de acciones programadas) * 100%</t>
  </si>
  <si>
    <t>5.2</t>
  </si>
  <si>
    <t>Coordinar acciones de formación y cualificación a los servidores en temáticas relacionadas con el mejoramiento del servicio a la ciudadanía</t>
  </si>
  <si>
    <t>Actividades realizadas / actividades programadas * 100%</t>
  </si>
  <si>
    <t>Profesional Universitario de Recursos Humanos</t>
  </si>
  <si>
    <t>3.3</t>
  </si>
  <si>
    <t>Una (1) capacitación realizada</t>
  </si>
  <si>
    <t>Profesional Universitaria de Recursos Humanos.</t>
  </si>
  <si>
    <t>2.2</t>
  </si>
  <si>
    <t>1.4</t>
  </si>
  <si>
    <t>Número de piezas publicadas / Número de piezas propuestas para publicación.</t>
  </si>
  <si>
    <t>Número de matrices de riesgos de proceso actualizadas / Número total de matrices de riesgos de los procesos de la entidad.</t>
  </si>
  <si>
    <t>Profesional Universitario de Planeación.
Líderes y responsables de los procesos de la entidad.</t>
  </si>
  <si>
    <t>Publicar en la página web las versiones y actualizaciones que se realicen sobre el Plan Anticorrupción y de Atención Al ciudadano - PAAC y sobre la Matriz de Riesgos de Corrupción, conservando la trazabilidad sobre los ajustes realizados.</t>
  </si>
  <si>
    <t>1. Convocar Comité Institucional de Gestión y Desempeño en el que se incluya la temática de Atención al Ciudadano (20%).
2. Realizar el Comité (80%).</t>
  </si>
  <si>
    <t>3. Elaboración de los instrumentos de gestión de la información.</t>
  </si>
  <si>
    <t xml:space="preserve">Un (1) banner publicado por cada convocatoria pública </t>
  </si>
  <si>
    <t>Participar en la jornada de rendición de cuentas del sector y publicar el material en los medios pertinentes.</t>
  </si>
  <si>
    <t>Una (1) jornada de capacitación a los colaboradores de la entidad</t>
  </si>
  <si>
    <t>Gestionar con diferentes entidades la realización de actividades (cursos, talleres, juegos, videoconferencias, sketch etc.) orientadas al mejoramiento del servicio al ciudadano.</t>
  </si>
  <si>
    <t>Número de trámites y/u OPA's actualizados en el SUIT / Número total de trámites y/u OPA's por actualizar en el SUIT.</t>
  </si>
  <si>
    <t xml:space="preserve">Revisar el inventario de trámites y otros procedimientos administrativos (OPA's) de Canal Capital y realizar las actualizaciones en el Sistema Único de Información y Trámites - SUIT a que haya lugar. </t>
  </si>
  <si>
    <t>1. Revisar inventario de trámites y otros procedimientos administrativos (OPA´s)
2. Realizar las actualizaciones del SUIT a que haya lugar.</t>
  </si>
  <si>
    <t>Sistema Único de Información y Trámites - SUIT actualizado</t>
  </si>
  <si>
    <t>Líder de Gestión Documental</t>
  </si>
  <si>
    <t>1. Incluir en el plan institucional de capacitaciones la temática de atención de personas en situación de discapacidad.
2. Convocar a los colaboradores de la entidad para participar en la capacitación programada.
3. Realizar la capacitación</t>
  </si>
  <si>
    <t>Once (11) informes de peticiones ciudadanas publicados.</t>
  </si>
  <si>
    <t>Definir un mecanismo de comunicación a la ciudadanía sobre el estado de los procesos de convocatoria pública a través de avisos informativos en la página web.</t>
  </si>
  <si>
    <t xml:space="preserve">1. Publicar la información de la convocatoria pública del canal (50%).
2. Diseñar y publicar el banner de la(s) convocatoria(s) pública(s) vigente(s) (50%). </t>
  </si>
  <si>
    <t xml:space="preserve">Una (1) jornada de rendición de cuentas </t>
  </si>
  <si>
    <t>Realizar acciones de formación y cualificación de los servidores en temáticas relacionadas con el mejoramiento del servicio a la ciudadanía, innovación en la administración pública, ética y valores del servicio público, gestión del cambio, lenguaje claro, entre otros.</t>
  </si>
  <si>
    <t>Planeación 
Auxiliar de Atención al Ciudadano.</t>
  </si>
  <si>
    <t>Auxiliar de Atención al Ciudadano
Profesional Universitario de Planeación</t>
  </si>
  <si>
    <t>Una (1) reunión de comité con la temática de servicio al ciudadano.</t>
  </si>
  <si>
    <t xml:space="preserve">1. Diseñar el material para su publicación
2. Publicar el material </t>
  </si>
  <si>
    <t xml:space="preserve">Comunicaciones realizadas/ Comunicaciones programadas </t>
  </si>
  <si>
    <t>Realizar la revisión de los informes de servicio al ciudadano una vez al año.</t>
  </si>
  <si>
    <t>Descripción:</t>
  </si>
  <si>
    <t>Permite a las entidades simplificar, estandarizar, eliminar, optimizar y automatizar los trámites existentes, acercando el ciudadano a los servicios que presta el Estado.</t>
  </si>
  <si>
    <t>Socializar a nivel interno el PAAC y la matriz de riesgos de corrupción a través de los canales de comunicación interna.</t>
  </si>
  <si>
    <t>Realizar una capacitación al personal del canal para atención adecuada de personas en condición de discapacidad.</t>
  </si>
  <si>
    <t>Dos (2) actividades realizadas en el año</t>
  </si>
  <si>
    <t>1. Integridad.</t>
  </si>
  <si>
    <t>Tipo</t>
  </si>
  <si>
    <t>Número</t>
  </si>
  <si>
    <t>Nombre</t>
  </si>
  <si>
    <t>Estado</t>
  </si>
  <si>
    <t>Otros procedimientos administrativos de cara al usuario</t>
  </si>
  <si>
    <t>Inscrito</t>
  </si>
  <si>
    <t>1. Diseñar el material para su publicación
2. Publicar el material en redes sociales y página web</t>
  </si>
  <si>
    <t xml:space="preserve">Coordinar con los entes pertinentes, la capacitación a los colaboradores de la entidad en materia de rendición de cuentas </t>
  </si>
  <si>
    <t>Profesional Universitario de Recursos Humanos.</t>
  </si>
  <si>
    <t xml:space="preserve">Una (1) socialización realizada en redes sociales y página web </t>
  </si>
  <si>
    <t xml:space="preserve">Cuatro (4)  comunicaciones realizadas en el año </t>
  </si>
  <si>
    <t>Seis (6) mensajes en el año asociados a los mecanismos de atención ciudadana</t>
  </si>
  <si>
    <t>Una (1) actividad realizada en el año</t>
  </si>
  <si>
    <t xml:space="preserve">Socializar a través de los canales de comunicación internos (intranet y correo institucional) mensajes resaltando la importancia y responsabilidad de los servidores públicos en materia de la atención a la ciudadanía. </t>
  </si>
  <si>
    <t xml:space="preserve">Cuatro (4) mensajes publicados en el año </t>
  </si>
  <si>
    <t xml:space="preserve">Auxiliar de atención al ciudadano </t>
  </si>
  <si>
    <t xml:space="preserve">Dos (2) piezas comunicativas publicadas </t>
  </si>
  <si>
    <t>Actualizar el registro de activos de información de la entidad conforme a lo definido en la ley 1712 de 2014</t>
  </si>
  <si>
    <t xml:space="preserve">Un (1) registro de activos de información actualizado en la página web </t>
  </si>
  <si>
    <t xml:space="preserve">Un (1) documento de "Plan de Gestión de la Integridad"
Un (1) mensaje de socialización del Plan de Integridad en el año </t>
  </si>
  <si>
    <t>Actualizar  y divulgar el  plan de Gestión de la Integridad en coherencia con la política de integridad de la dimensión del talento humano del Modelo Integrado de Planeación y Gestión - MIPG.</t>
  </si>
  <si>
    <t>1. Recopilar la información de reporte.
2. Diseñar el informe de la encuesta de satisfacción ciudadana (50%).
3. Publicar informe en la pagina web  (30%).
4. Divulgar a través de un banner en la página web el informe (20%).</t>
  </si>
  <si>
    <t xml:space="preserve">1. Diseñar el material 
2. Solicitud la publicación de la pieza comunicativa a comunicaciones
3. Publicar la pieza comunicativa a través de los canales de comunicación internos </t>
  </si>
  <si>
    <t xml:space="preserve">Actualizar el registro de activos de información de la entidad en el botón de transparencia del Canal.  </t>
  </si>
  <si>
    <t>Socializar la política de administración del riesgo de la entidad así como el manual metodológico de administración del riesgo en los canales de comunicación dispuestos.</t>
  </si>
  <si>
    <t>(Porcentaje de avance en las fases propuestas * ponderación) / 100%</t>
  </si>
  <si>
    <t>Realizar mesas de trabajo para la revisión y actualización de riesgos de los procesos de la entidad alineados con la Política de Administración del Riesgo así como con el Manual Metodológico de Administración del Riesgo.</t>
  </si>
  <si>
    <t>Profesional Universitario de Planeación.
Líderes y responsables de los procesos de la entidad con riesgos de corrupción identificados.</t>
  </si>
  <si>
    <t>1. Mantener publicada la versión inicial del  Plan Anticorrupción y de Atención al Ciudadano - PAAC  y de la Matriz de Riesgos de Corrupción de períodos anteriores.
2. Mantener publicada la versión inicial del  Plan Anticorrupción y de Atención al Ciudadano - PAAC  y de la Matriz de Riesgos de Corrupción de la vigencia.
3. Publicar, si se realizan, las modificaciones y ajustes del PAAC o de la Matriz de Riesgos de Corrupción durante la vigencia, con la trazabilidad sobre los cambios surtidos.</t>
  </si>
  <si>
    <t>Versiones del  Plan Anticorrupción y de Atención al Ciudadano - PAAC y de la Matriz de riesgos de corrupción de vigencias anteriores publicados.
Versiones del  Plan Anticorrupción y de Atención al Ciudadano - PAAC y de la Matriz de riesgos de corrupción de la vigencia publicados.</t>
  </si>
  <si>
    <t xml:space="preserve">Dos (2) comunicaciones realizadas en el año </t>
  </si>
  <si>
    <t>De conformidad con el cronograma definido desde la administración distrital para el sector.</t>
  </si>
  <si>
    <t>1. Gestionar con las entidades competentes dos capacitaciones para los servidores de la entidad en alguna de las temáticas señaladas.
2. Realizar las jornadas programadas.</t>
  </si>
  <si>
    <t xml:space="preserve">Dos (2) capacitaciones para los servidores de la entidad relacionadas con en alguna de las temáticas señaladas. 
</t>
  </si>
  <si>
    <t>Número de  capacitaciones realizadas  / Número de  capacitaciones  programada.</t>
  </si>
  <si>
    <t>Fortalecer en la página web la descripción de los canales de atención de la entidad y su mejor uso dependiendo de la necesidad del ciudadano</t>
  </si>
  <si>
    <t xml:space="preserve">Seis (6) mensajes asociados a los canales de atención a la ciudadanía elaborados y publicados en la página web </t>
  </si>
  <si>
    <t>Mensajes publicados en cada canal de comunicación dispuesto para la atención ciudadana/ número total de canales de comunicación dispuestos por el Canal para atender a la ciudadanía</t>
  </si>
  <si>
    <t>Gestionar con las entidades competentes las estrategias para la formación de servidores públicos en materia de leguaje de señas.</t>
  </si>
  <si>
    <t>Revisar y publicar en formato de hoja de cálculo en la página web institucional y en los portales de datos abiertos Bogotá, el documento "Registro de activos de información"</t>
  </si>
  <si>
    <t>1.  Revisar y actualizar el documento en lo pertinente.
2. Publicar el documento en la página web de la entidad y en el portal de datos abiertos Bogotá, en la estructura que sea requerido.</t>
  </si>
  <si>
    <t>Documento "Registro de activos de información" revisado y publicado en la página web de la entidad y en el portal de datos abiertos Bogotá.</t>
  </si>
  <si>
    <t>Un documento revisado y publicado en la página web y portal de datos abiertos de Bogotá.</t>
  </si>
  <si>
    <t>Profesional Universitario de Sistemas.
Líder de Gestión Documental.</t>
  </si>
  <si>
    <t>Revisar y publicar en formato de hoja de cálculo en la página web institucional y en los portales de datos abiertos Bogotá, el documento "Índice de información clasificada y reservada"</t>
  </si>
  <si>
    <t>Documento "Índice de información clasificada y reservada" revisado y publicado en la página web de la entidad y en el portal de datos abiertos Bogotá.</t>
  </si>
  <si>
    <t>1.5</t>
  </si>
  <si>
    <t>Revisar y publicar en formato de hoja de cálculo en la página web institucional y en los portales de datos abiertos Bogotá, el documento "Esquema de publicación de información"</t>
  </si>
  <si>
    <t>Documento "Esquema de publicación de información" revisado y publicado en la página web de la entidad y en el portal de datos abiertos Bogotá.</t>
  </si>
  <si>
    <t>1.6</t>
  </si>
  <si>
    <t xml:space="preserve">Publicar mensajes en los canales de comunicación internos (intranet y correo institucional) sobre los distintos tipos de canales de atención a la ciudadanía disponibles en el Canal </t>
  </si>
  <si>
    <t>Un (1) manual actualizado, publicado y comunicado.</t>
  </si>
  <si>
    <t>4.3</t>
  </si>
  <si>
    <t>Revisar y actualizar en lo pertinente la carta de trato digno al usuario, en cumplimiento del numeral 5 del artículo 7 de la ley 1437 de 2011.</t>
  </si>
  <si>
    <t>1. Revisar y actualizar carta de trato digno de la entidad.
2. Publicar carta de trato digno en la página web e intranet.
3. Socializar carta de trato digno.</t>
  </si>
  <si>
    <t>Un (1) documento "carta de trato digno" actualizado, publicado y comunicado.</t>
  </si>
  <si>
    <t>Divulgar entre los grupos de valor internos los mecanismos definidos para la gestión de buenas prácticas en materia de servicio a la Ciudadanía a través de los canales de comunicación internos del Canal (intranet y correo institucional).</t>
  </si>
  <si>
    <t>1. Elaborar seis (6) piezas de comunicación con información asociada a los mecanismos de atención ciudadana
2. Socializar las piezas elaboradas en los canales de comunicación internos de la entidad.</t>
  </si>
  <si>
    <t>Implementar mecanismos que le permitan al Canal medir el grado de apropiación de la cultura de la Integridad y así mismo enfocar las acciones hacia aquellos puntos débiles que se detecten.</t>
  </si>
  <si>
    <t>(Actividades desarrolladas / acciones programadas ) * 100%</t>
  </si>
  <si>
    <t>Publicación en la página web del código de Integridad para consulta de los grupos de valor</t>
  </si>
  <si>
    <t xml:space="preserve">Solicitar la publicación del código de integridad 
Publicar el código de integridad </t>
  </si>
  <si>
    <t xml:space="preserve">Una (1) encuesta aplicada en el año </t>
  </si>
  <si>
    <t xml:space="preserve">  Revisar y ajustar el acto administrativo que adopta el Código de Integridad en el Canal con el fin de incluir aquellos grupos de interés que están involucrados en el cumplimiento del mismo. </t>
  </si>
  <si>
    <t xml:space="preserve">1. Revisar el acto administrativo con la inclusión de los grupos de valor. 
2. Hacer los ajustes del caso.
3. Publicar en los canales correspondientes. </t>
  </si>
  <si>
    <t>Un (1) acto administrativo ajustado y divulgado.</t>
  </si>
  <si>
    <t xml:space="preserve">
Profesional Universitario de Planeación
Equipo digital 
</t>
  </si>
  <si>
    <t>Profesional Universitario de Planeación
Equipo digital.</t>
  </si>
  <si>
    <t>1. Definir la información a incluir en cada canal de atención.
2. Elaborar la información orientadora en el botón de transparencia de la página web 
3. Publicar la información en la página web de la entidad.</t>
  </si>
  <si>
    <t xml:space="preserve">Tres (3) mensajes en el año.
</t>
  </si>
  <si>
    <t>Socializar a través de  redes sociales y la página web del Canal la estrategia de rendición de cuentas</t>
  </si>
  <si>
    <t>Elaborar mensualmente informes de peticiones ciudadanas que contengan como mínimo: el número de solicitudes recibidas, el número de solicitudes que fueron trasladadas a otra institución, el tiempo de respuesta a cada solicitud y el número de solicitudes en las que se negó el acceso a la información con su debida justificación.</t>
  </si>
  <si>
    <t>Preparar la
información</t>
  </si>
  <si>
    <t xml:space="preserve">Convocatoria </t>
  </si>
  <si>
    <t>Definición de la metodología del espacio</t>
  </si>
  <si>
    <t>Publicación de los
resultados</t>
  </si>
  <si>
    <t>Coordinar acciones de formación y cualificación a la auxiliar de atención al ciudadano y auxiliar de correspondencia en materia de leguaje de señas y/o en atención a población en condición de discapacidad.</t>
  </si>
  <si>
    <t xml:space="preserve">Enviar un reporte semanal a la Dirección Operativa con el estado de avances de las respuestas a las PQRS con el fin de hacer el seguimiento del caso </t>
  </si>
  <si>
    <t xml:space="preserve">Reportes enviados / reportes programados </t>
  </si>
  <si>
    <t xml:space="preserve">44 reportes enviados por correo electrónico </t>
  </si>
  <si>
    <t>1. Enviar un correo semanal a la Dirección Operativa para que dicha área realice el seguimiento interno y reporte las respuestas que puedan presentar retrasos o posibles demoras</t>
  </si>
  <si>
    <t>1. Fecha seguimiento</t>
  </si>
  <si>
    <t>2. Evidencias o soportes ejecución acción de mejora</t>
  </si>
  <si>
    <t>3. Actividades realizadas  a la fecha</t>
  </si>
  <si>
    <t>4. Resultado del indicador</t>
  </si>
  <si>
    <t>5. Alerta</t>
  </si>
  <si>
    <t>6. Análisis - Seguimiento OCI</t>
  </si>
  <si>
    <t>7. Auditor que realizó el seguimiento</t>
  </si>
  <si>
    <t>Componente</t>
  </si>
  <si>
    <t>Componente 1: Gestión del Riesgo de Corrupción - Mapa de Riesgos de Corrupción.</t>
  </si>
  <si>
    <t>Componente 3:  Rendición de cuentas</t>
  </si>
  <si>
    <t>Componente 4: Mecanismos para mejorar la atención al ciudadano.</t>
  </si>
  <si>
    <t>Componente 5:  Mecanismos para la transparencia y acceso a la información pública</t>
  </si>
  <si>
    <t>Universo</t>
  </si>
  <si>
    <t>Diana Romero</t>
  </si>
  <si>
    <t>1. Gestionar el requerimiento con las áreas para la revisión y/o actualización de los riesgos a su cargo.
2. Actualizar los documentos de acuerdo a lo concertado con los líderes y responsables de los procesos y su consolidación en la matriz de riesgos institucional.
3. Hacer la publicación y divulgación de los documentos actualizados, mediante los canales dispuestos por la entidad.</t>
  </si>
  <si>
    <t>Matrices de riesgos actualizadas de los procesos de la entidad.</t>
  </si>
  <si>
    <t>Versiones del  Plan Anticorrupción y de Atención al Ciudadano - PAAC y de la Matriz de riesgos de corrupción de vigencias anteriores publicados.
Versiones del Plan Anticorrupción y de Atención al Ciudadano - PAAC y de la Matriz de riesgos de corrupción de la vigencia publicados.</t>
  </si>
  <si>
    <t/>
  </si>
  <si>
    <t>Plan Anticorrupción y de Atención al Ciudadano 2022
Versión 1
Fecha de publicación: 31/01/2022</t>
  </si>
  <si>
    <t>Nombre de la entidad:</t>
  </si>
  <si>
    <t>CANAL CAPITAL</t>
  </si>
  <si>
    <t>Orden:</t>
  </si>
  <si>
    <t>Territorial</t>
  </si>
  <si>
    <t>Sector administrativo:</t>
  </si>
  <si>
    <t>No Aplica</t>
  </si>
  <si>
    <t>Año vigencia:</t>
  </si>
  <si>
    <t>Departamento:</t>
  </si>
  <si>
    <t>Bogotá D.C</t>
  </si>
  <si>
    <t>Municipio:</t>
  </si>
  <si>
    <t>BOGOTÁ</t>
  </si>
  <si>
    <t>DATOS TRÁMITES A RACIONALIZAR</t>
  </si>
  <si>
    <t>ACCIONES DE RACIONALIZACIÓN A DESARROLLAR</t>
  </si>
  <si>
    <t>PLAN DE EJECUCIÓN</t>
  </si>
  <si>
    <t>Situación actual</t>
  </si>
  <si>
    <t>Mejora por implementar</t>
  </si>
  <si>
    <t>Beneficio al ciudadano o entidad</t>
  </si>
  <si>
    <t>Tipo racionalización</t>
  </si>
  <si>
    <t>Acciones racionalización</t>
  </si>
  <si>
    <t>Fecha
inicio</t>
  </si>
  <si>
    <t>Fecha final racionalización</t>
  </si>
  <si>
    <t>Justificación</t>
  </si>
  <si>
    <t>Permiso de retransmisión de señal de televisión</t>
  </si>
  <si>
    <t>Se cuenta con el OPA registrado en el SUIT; no obstante el mismo es susceptible de revisión frente a los requisitos legales para su adopción definitiva.</t>
  </si>
  <si>
    <t>Se realizará la revisión del marco jurídico con relación a los permisos de retransmisión de señal y se determinará si se debe gestionar como trámite, si se mantiene como procedimiento administrativo o si se debe eliminar del SUIT, si se trata de un servicio de la entidad.</t>
  </si>
  <si>
    <t>Con la revisión del OPA se tendrá mayor certeza del procedimiento a seguir por parte de los operadores de televisión comunitaria para la gestión de los permisos  de retransmisión de la señal, con lo cual se podrá mejorar y optimizar el proceso para su entrega.</t>
  </si>
  <si>
    <t>Administrativa</t>
  </si>
  <si>
    <t>Mejora u optimización del proceso o procedimiento asociado al trámite</t>
  </si>
  <si>
    <t>04/01/2022</t>
  </si>
  <si>
    <t>30/12/2022</t>
  </si>
  <si>
    <t>Planeación - Atención al Ciudadano</t>
  </si>
  <si>
    <t>No aplica.</t>
  </si>
  <si>
    <t>1. Diseñar el material para su publicación
2. Publicar el material en redes sociales y página web  conforme se suministre información por parte de planeación</t>
  </si>
  <si>
    <t>1. Preparar la información a presentar en la jornada de rendición de cuentas (50%).
2. Participar en la jornada de rendición de acuerdo a los lineamientos del distrito y del sector (40%).
3. Publicar el material de la rendición de cuentas atendiendo los lineamientos del sector  conforme se suministre información por parte de planeación (10%).</t>
  </si>
  <si>
    <t xml:space="preserve">Revisar y/o actualizar en lo pertinente el documento AAUT-MN-001 Manual de Servicio a la Ciudadanía y los protocolos de servicio a la Ciudadanía atendiendo los requisitos del Manual para la Gestión de Peticiones de la Secretaría General de la Alcaldía Mayor </t>
  </si>
  <si>
    <t xml:space="preserve">
1. Revisar y/o actualizar el documento AAUT-MN-001 Manual de Servicio a la Ciudadanía, su publicación en la intranet y su comunicación interna.</t>
  </si>
  <si>
    <t>Realizar el informe de la encuesta de satisfacción ciudadana disponible en la página web y divulgarlo a través de la página web del Canal.</t>
  </si>
  <si>
    <t>Dos (2) Informes de satisfacción de usuarios".</t>
  </si>
  <si>
    <t>Realizar evaluación de la atención al ciudadano prestada por la entidad mediante un (1) ejercicio de análisis de la prestación del servicio.</t>
  </si>
  <si>
    <t>1. Definir los aspectos a evaluar sobre la atención al ciudadano (15%).
2. Desarrollar el ejercicio de evaluación empleando cualquiera de los canales de atención a la ciudadanía dispuestos por la entidad (50%). 
3. Documentar los resultados y definir mecanismos para la mejora de la atención (35%).</t>
  </si>
  <si>
    <t xml:space="preserve">Un (1) ejercicio documentado de evaluación en la atención a la ciudadanía </t>
  </si>
  <si>
    <t xml:space="preserve">Planeación  </t>
  </si>
  <si>
    <t>1.7</t>
  </si>
  <si>
    <t>Divulgar a través de los canales de comunicación internos el documento con lineamientos para la publicación de información en el botón de transparencia.</t>
  </si>
  <si>
    <t>Realizar revisión a los contenidos de la página web relacionados con los documentos del botón de transparencia y derecho de acceso a la información pública (Resolución 1519 de 2020).</t>
  </si>
  <si>
    <t xml:space="preserve">1. Realizar revisión o ajustes a la estructura del botón de transparencia (Resolución 1519 de 2020) (60%)
2. Revisar los contenidos de información del menú participa según los lineamientos legales correspondientes (40%)
</t>
  </si>
  <si>
    <t xml:space="preserve">Una (1) revisión y ajustes al botón de transparencia en el año </t>
  </si>
  <si>
    <t xml:space="preserve">Profesional Universitario de Planeación
Coordinador de prensa y comunicaciones </t>
  </si>
  <si>
    <t>(Porcentaje de avance en las fases propuestas* ponderación) / 100%</t>
  </si>
  <si>
    <t xml:space="preserve">Profesional Universitario de Planeación
Equipo digital
</t>
  </si>
  <si>
    <t>1. Elaborar informes mensuales de conformidad con la circular 087 de 2015 de la Veeduría Distrital.
2. Publicar el informe en la página web y en la página de la Veeduría - Red Distrital De Quejas y Reclamos.</t>
  </si>
  <si>
    <t xml:space="preserve">1. Diseño del Plan de Gestión de la Integridad.
2. Publicación y divulgación a nivel interno teniendo en cuenta los lineamientos de la caja de herramientas del DAFP (https://www.funcionpublica.
gov.co/web/eva/código-
integridad).  </t>
  </si>
  <si>
    <t xml:space="preserve">  Publicar el Código de Integridad en la Página web del Canal para consulta de los grupos de valor.</t>
  </si>
  <si>
    <t>1. Diseñar la encuesta del código de integridad
2. Publicar la encuesta del código de integridad 
3. Consolidar resultados 
4. Socializar resultados internamente</t>
  </si>
  <si>
    <t xml:space="preserve">Adelantar acciones para la visibilización de los gestores éticos de la entidad  </t>
  </si>
  <si>
    <t xml:space="preserve">1. Preparar información a socializar 
2. Realizar la solicitud al equipo de comunicaciones
3. Publicar en los canales correspondientes la información. </t>
  </si>
  <si>
    <t xml:space="preserve">Dos (2) socializaciones de los gestores éticos en el año </t>
  </si>
  <si>
    <t xml:space="preserve">Profesional Universitaria de Recursos Humanos - gestores éticos </t>
  </si>
  <si>
    <t>Publicar el seguimiento al Plan Anual de Auditoría</t>
  </si>
  <si>
    <t>1. Realizar el seguimiento al Plan Anual de Auditorías (75%)
2. Publicar en la web el resultado del seguimiento (25%)</t>
  </si>
  <si>
    <t xml:space="preserve">Dos seguimientos publicados </t>
  </si>
  <si>
    <t>Equipo digital 
Coordinación Jurídica.</t>
  </si>
  <si>
    <r>
      <t xml:space="preserve">Auxiliar de Atención al Ciudadano. 
</t>
    </r>
    <r>
      <rPr>
        <strike/>
        <sz val="8"/>
        <rFont val="Tahoma"/>
        <family val="2"/>
      </rPr>
      <t xml:space="preserve">
</t>
    </r>
    <r>
      <rPr>
        <sz val="8"/>
        <rFont val="Tahoma"/>
        <family val="2"/>
      </rPr>
      <t xml:space="preserve">Equipo digital </t>
    </r>
  </si>
  <si>
    <t xml:space="preserve">Componente 6:  Iniciativas adicionales y gestión de integridad </t>
  </si>
  <si>
    <r>
      <t xml:space="preserve">Reporte At. Ciudadano: </t>
    </r>
    <r>
      <rPr>
        <sz val="8"/>
        <color rgb="FF000000"/>
        <rFont val="Tahoma"/>
        <family val="2"/>
      </rPr>
      <t xml:space="preserve">No se han realizado avances sobre esta acción.
</t>
    </r>
    <r>
      <rPr>
        <b/>
        <sz val="8"/>
        <color rgb="FF000000"/>
        <rFont val="Tahoma"/>
        <family val="2"/>
      </rPr>
      <t xml:space="preserve">Análisis OCI: </t>
    </r>
    <r>
      <rPr>
        <sz val="8"/>
        <color rgb="FF000000"/>
        <rFont val="Tahoma"/>
        <family val="2"/>
      </rPr>
      <t xml:space="preserve">Teniendo en cuenta el reporte del área, no se han adelantado acciones frente a lo formulado, por lo que se califica con alerta </t>
    </r>
    <r>
      <rPr>
        <b/>
        <sz val="8"/>
        <color rgb="FF000000"/>
        <rFont val="Tahoma"/>
        <family val="2"/>
      </rPr>
      <t>"Sin Iniciar"</t>
    </r>
    <r>
      <rPr>
        <sz val="8"/>
        <color rgb="FF000000"/>
        <rFont val="Tahoma"/>
        <family val="2"/>
      </rPr>
      <t xml:space="preserve"> y se recomienda al área adelantar lo pertinente para evitar futuros incumplimientos. </t>
    </r>
  </si>
  <si>
    <t>Jizeth González</t>
  </si>
  <si>
    <r>
      <rPr>
        <b/>
        <sz val="8"/>
        <color rgb="FF000000"/>
        <rFont val="Tahoma"/>
        <family val="2"/>
      </rPr>
      <t xml:space="preserve">At. Ciudadano: </t>
    </r>
    <r>
      <rPr>
        <sz val="8"/>
        <color rgb="FF000000"/>
        <rFont val="Tahoma"/>
        <family val="2"/>
      </rPr>
      <t>En el mes de enero se realizó una reunión con el área de comunicaciones y el área digital para definir una estrategia de comunicaciones tanto interna como externa con el fin de difundir la información relevante a los ciudadanos. Se solicito desde el mes de marzo la elaboración de las piezas para difusión, debido a la alta demanda que tiene comunicaciones aún no me han entregado las piezas.</t>
    </r>
    <r>
      <rPr>
        <b/>
        <sz val="8"/>
        <color rgb="FF000000"/>
        <rFont val="Tahoma"/>
        <family val="2"/>
      </rPr>
      <t xml:space="preserve">
Análisis OCI:</t>
    </r>
    <r>
      <rPr>
        <sz val="8"/>
        <color rgb="FF000000"/>
        <rFont val="Tahoma"/>
        <family val="2"/>
      </rPr>
      <t xml:space="preserve"> El 31 de enero se adelantó la citación a la reunión entre Atención al Ciudadano y el área de Comunicaciones con el fin de verificar la estrategia de comunicación de las multiples piezas elaboradas; de igual manera, se realiza la remisión de la información de las piezas el 5 de abril de 2022. 
Teniendo en cuenta lo anterior, se califica la acción </t>
    </r>
    <r>
      <rPr>
        <b/>
        <sz val="8"/>
        <color rgb="FF000000"/>
        <rFont val="Tahoma"/>
        <family val="2"/>
      </rPr>
      <t xml:space="preserve">"En Proceso" </t>
    </r>
    <r>
      <rPr>
        <sz val="8"/>
        <color rgb="FF000000"/>
        <rFont val="Tahoma"/>
        <family val="2"/>
      </rPr>
      <t>y se recomienda al área adelantar las actividades a que haya lugar con el fin de dar cumplimiento a lo formulado.</t>
    </r>
  </si>
  <si>
    <r>
      <rPr>
        <b/>
        <sz val="8"/>
        <color rgb="FF000000"/>
        <rFont val="Tahoma"/>
        <family val="2"/>
      </rPr>
      <t xml:space="preserve">Reporte At. Ciudadano: </t>
    </r>
    <r>
      <rPr>
        <sz val="8"/>
        <color rgb="FF000000"/>
        <rFont val="Tahoma"/>
        <family val="2"/>
      </rPr>
      <t xml:space="preserve">Se solicito el rediseño de las piezas informativas para su difusión y publicación.
</t>
    </r>
    <r>
      <rPr>
        <b/>
        <sz val="8"/>
        <color rgb="FF000000"/>
        <rFont val="Tahoma"/>
        <family val="2"/>
      </rPr>
      <t xml:space="preserve">Análisis OCI: </t>
    </r>
    <r>
      <rPr>
        <sz val="8"/>
        <color rgb="FF000000"/>
        <rFont val="Tahoma"/>
        <family val="2"/>
      </rPr>
      <t xml:space="preserve">Se remite por parte de la Auxiliar de Atención al Ciudadano seis (6) piezas sobre los canales de atención al ciudadano el 29 de abril de 2022 al área de Comunicaciones - Digital para su rediseño y publicación. Teniendo en cuenta lo anterior, la acción se califica </t>
    </r>
    <r>
      <rPr>
        <b/>
        <sz val="8"/>
        <color rgb="FF000000"/>
        <rFont val="Tahoma"/>
        <family val="2"/>
      </rPr>
      <t xml:space="preserve">"En Proceso" </t>
    </r>
    <r>
      <rPr>
        <sz val="8"/>
        <color rgb="FF000000"/>
        <rFont val="Tahoma"/>
        <family val="2"/>
      </rPr>
      <t xml:space="preserve">y se recomienda al área dar continuidad a lo formulado con el fin dar cabal cumplimiento. </t>
    </r>
  </si>
  <si>
    <r>
      <t xml:space="preserve">Reporte At. Ciudadano: </t>
    </r>
    <r>
      <rPr>
        <sz val="8"/>
        <color rgb="FF000000"/>
        <rFont val="Tahoma"/>
        <family val="2"/>
      </rPr>
      <t xml:space="preserve">Se han realizado, difundido y publicado mensualmente los informes de PQRS.
</t>
    </r>
    <r>
      <rPr>
        <b/>
        <sz val="8"/>
        <color rgb="FF000000"/>
        <rFont val="Tahoma"/>
        <family val="2"/>
      </rPr>
      <t xml:space="preserve">Análisis OCI: </t>
    </r>
    <r>
      <rPr>
        <sz val="8"/>
        <color rgb="FF000000"/>
        <rFont val="Tahoma"/>
        <family val="2"/>
      </rPr>
      <t xml:space="preserve">Verificada la página de transparencia se evidencia la publicación de los informes mensuales generados por el área de Atención al Ciudadano correspondientes a enero, febrero y marzo. Teniendo en cuenta lo anterior, se califica la acción </t>
    </r>
    <r>
      <rPr>
        <b/>
        <sz val="8"/>
        <color rgb="FF000000"/>
        <rFont val="Tahoma"/>
        <family val="2"/>
      </rPr>
      <t>"En Proceso"</t>
    </r>
    <r>
      <rPr>
        <sz val="8"/>
        <color rgb="FF000000"/>
        <rFont val="Tahoma"/>
        <family val="2"/>
      </rPr>
      <t xml:space="preserve"> y se recomienda dar continuidad a la ejecución de las actividades.</t>
    </r>
  </si>
  <si>
    <t>Jizeth González
Diana Romero</t>
  </si>
  <si>
    <r>
      <t xml:space="preserve">Reporte Comunicaciones: </t>
    </r>
    <r>
      <rPr>
        <sz val="8"/>
        <color rgb="FF000000"/>
        <rFont val="Tahoma"/>
        <family val="2"/>
      </rPr>
      <t xml:space="preserve">Se divulgó a través del boletín interno #6 a petición de la oficina de planeación, una pieza gráfica que dirige al documento de lineamientos para la publicación de información en el botón de transparencia.
</t>
    </r>
    <r>
      <rPr>
        <b/>
        <sz val="8"/>
        <color rgb="FF000000"/>
        <rFont val="Tahoma"/>
        <family val="2"/>
      </rPr>
      <t xml:space="preserve">Análisis OCI: </t>
    </r>
    <r>
      <rPr>
        <sz val="8"/>
        <color rgb="FF000000"/>
        <rFont val="Tahoma"/>
        <family val="2"/>
      </rPr>
      <t xml:space="preserve">Se evidencia el soporte del boletín No.6 del 16 de marzo de 2022 en el cual se mencionan los lineamientos para publicación de información en el botón de transparencia, de conformidad con lo formulado en el plan. Teniendo en cuenta lo anterior, se califica la acción </t>
    </r>
    <r>
      <rPr>
        <b/>
        <sz val="8"/>
        <color rgb="FF000000"/>
        <rFont val="Tahoma"/>
        <family val="2"/>
      </rPr>
      <t>"En Proceso"</t>
    </r>
    <r>
      <rPr>
        <sz val="8"/>
        <color rgb="FF000000"/>
        <rFont val="Tahoma"/>
        <family val="2"/>
      </rPr>
      <t xml:space="preserve"> y se recomienda al área dar continuidad con lo programado en el plan. </t>
    </r>
  </si>
  <si>
    <r>
      <t xml:space="preserve">Reporte G. Documental: </t>
    </r>
    <r>
      <rPr>
        <sz val="8"/>
        <color rgb="FF000000"/>
        <rFont val="Tahoma"/>
        <family val="2"/>
      </rPr>
      <t xml:space="preserve">Se realiza reunión con sistemas para realizar el ajuste del documento en mención segun la actualización de tablas de retención documental de Canal Capital. 
</t>
    </r>
    <r>
      <rPr>
        <b/>
        <sz val="8"/>
        <color rgb="FF000000"/>
        <rFont val="Tahoma"/>
        <family val="2"/>
      </rPr>
      <t xml:space="preserve">Análisis OCI: </t>
    </r>
    <r>
      <rPr>
        <sz val="8"/>
        <color rgb="FF000000"/>
        <rFont val="Tahoma"/>
        <family val="2"/>
      </rPr>
      <t xml:space="preserve">Teniendo en cuenta el soporte remitido por el área, se evidencia el acta del 16 de marzo de 2022 en la que se indica que la revisión y actualización de los documentos indicados en las acciones se realizará durante el segundo semestre de la vigencia. 
Por lo anterior, se califica la acción </t>
    </r>
    <r>
      <rPr>
        <b/>
        <sz val="8"/>
        <color rgb="FF000000"/>
        <rFont val="Tahoma"/>
        <family val="2"/>
      </rPr>
      <t>"En Proceso"</t>
    </r>
    <r>
      <rPr>
        <sz val="8"/>
        <color rgb="FF000000"/>
        <rFont val="Tahoma"/>
        <family val="2"/>
      </rPr>
      <t xml:space="preserve"> y se recomienda al área adelantar las actividades faltantes con el fin de dar cabal cumplimiento a lo programado en el plan. </t>
    </r>
  </si>
  <si>
    <t>Henry Beltrán</t>
  </si>
  <si>
    <r>
      <rPr>
        <b/>
        <sz val="8"/>
        <color rgb="FF000000"/>
        <rFont val="Tahoma"/>
        <family val="2"/>
      </rPr>
      <t xml:space="preserve">Reporte Juridica: </t>
    </r>
    <r>
      <rPr>
        <sz val="8"/>
        <color rgb="FF000000"/>
        <rFont val="Tahoma"/>
        <family val="2"/>
      </rPr>
      <t xml:space="preserve">1. La información relacionadas con las convocatorias públicas del canal fueron publicadas tanto en la plataforma SECOP II como en la página web de Canal Capital en el Botón de Contratación. 2. Cada vez que se iniciaron los procesos de convocatoria pública hasta ahora adelantados por la entidad CP-01-2022 y CP-02-2022, se solicitó la elaboración de cada uno de los banners para efectos de dar publicidad a todos los interesados en tales procesos de selección.
</t>
    </r>
    <r>
      <rPr>
        <b/>
        <sz val="8"/>
        <color rgb="FF000000"/>
        <rFont val="Tahoma"/>
        <family val="2"/>
      </rPr>
      <t xml:space="preserve">Analisis OCI: </t>
    </r>
    <r>
      <rPr>
        <sz val="8"/>
        <color rgb="FF000000"/>
        <rFont val="Tahoma"/>
        <family val="2"/>
      </rPr>
      <t xml:space="preserve">Se revisa el reporte y la informacion entregada. Se evidencia el cumplimiento de la actividad para el reporte del primer cuatrimestre de 2022. En atencion a la fecha de culminacion se califica </t>
    </r>
    <r>
      <rPr>
        <b/>
        <sz val="8"/>
        <color rgb="FF000000"/>
        <rFont val="Tahoma"/>
        <family val="2"/>
      </rPr>
      <t>"En Proceso".</t>
    </r>
  </si>
  <si>
    <r>
      <rPr>
        <b/>
        <sz val="8"/>
        <color rgb="FF000000"/>
        <rFont val="Tahoma"/>
        <family val="2"/>
      </rPr>
      <t>Reporte Planeación:</t>
    </r>
    <r>
      <rPr>
        <sz val="8"/>
        <color rgb="FF000000"/>
        <rFont val="Tahoma"/>
        <family val="2"/>
      </rPr>
      <t xml:space="preserve"> En el mes de ferero se llevó a cabo la socialización a través del boletín de comunicaciones internas de los instrumentos de gestión del riesgo de la entidad.
</t>
    </r>
    <r>
      <rPr>
        <b/>
        <sz val="8"/>
        <color rgb="FF000000"/>
        <rFont val="Tahoma"/>
        <family val="2"/>
      </rPr>
      <t xml:space="preserve">Análisis OCI: </t>
    </r>
    <r>
      <rPr>
        <sz val="8"/>
        <color rgb="FF000000"/>
        <rFont val="Tahoma"/>
        <family val="2"/>
      </rPr>
      <t xml:space="preserve">Se verifican los documentos remitidos, los cuáles evidencian la socialización de los instrumentos de gestión del riesgo, durante el mes de febrero de la vigencia 2022.
Teniendo en cuenta lo anterior, se califica la acción como </t>
    </r>
    <r>
      <rPr>
        <b/>
        <sz val="8"/>
        <color rgb="FF000000"/>
        <rFont val="Tahoma"/>
        <family val="2"/>
      </rPr>
      <t>"En Proceso"</t>
    </r>
  </si>
  <si>
    <r>
      <rPr>
        <b/>
        <sz val="8"/>
        <color rgb="FF000000"/>
        <rFont val="Tahoma"/>
        <family val="2"/>
      </rPr>
      <t>Reporte Planeación:</t>
    </r>
    <r>
      <rPr>
        <sz val="8"/>
        <color rgb="FF000000"/>
        <rFont val="Tahoma"/>
        <family val="2"/>
      </rPr>
      <t xml:space="preserve"> En el mes de enero se realizó la actualización de los riesgos de corrupción, durante el primer cuatrimestre se llevaron a cabo ajustes a la matriz institucional de los riesgos, para realizar la respectiva actualización general en el segundo cuatrimestre del año.
</t>
    </r>
    <r>
      <rPr>
        <b/>
        <sz val="8"/>
        <color rgb="FF000000"/>
        <rFont val="Tahoma"/>
        <family val="2"/>
      </rPr>
      <t xml:space="preserve">Análisis OCI: </t>
    </r>
    <r>
      <rPr>
        <sz val="8"/>
        <color rgb="FF000000"/>
        <rFont val="Tahoma"/>
        <family val="2"/>
      </rPr>
      <t xml:space="preserve">Se verifican los documentos remitidos, los cuáles evidencian la actualización de los riesgos de corrupción de la vigencia 2022. Teniendo en cuenta que la actualización de los mapas de riesgo de gestión de los 14 procesos de Capital, se llevarán a acbo durante el segundo cuatrimestre la acción se califica como </t>
    </r>
    <r>
      <rPr>
        <b/>
        <sz val="8"/>
        <color rgb="FF000000"/>
        <rFont val="Tahoma"/>
        <family val="2"/>
      </rPr>
      <t>"En Proceso"</t>
    </r>
  </si>
  <si>
    <r>
      <rPr>
        <b/>
        <sz val="8"/>
        <color rgb="FF000000"/>
        <rFont val="Tahoma"/>
        <family val="2"/>
      </rPr>
      <t>Reporte Planeación:</t>
    </r>
    <r>
      <rPr>
        <sz val="8"/>
        <color rgb="FF000000"/>
        <rFont val="Tahoma"/>
        <family val="2"/>
      </rPr>
      <t xml:space="preserve"> En el cuatrimestre no se recibieron solicitudes de ajustes al PAAC y la MRC
</t>
    </r>
    <r>
      <rPr>
        <b/>
        <sz val="8"/>
        <color rgb="FF000000"/>
        <rFont val="Tahoma"/>
        <family val="2"/>
      </rPr>
      <t>Análisis OCI:</t>
    </r>
    <r>
      <rPr>
        <sz val="8"/>
        <color rgb="FF000000"/>
        <rFont val="Tahoma"/>
        <family val="2"/>
      </rPr>
      <t xml:space="preserve"> En el botón de tranparencia de Capital, se evidencia las Versiones del  Plan Anticorrupción y de Atención al Ciudadano - PAAC y de la Matriz de riesgos de corrupción de vigencias anteriores publicados. 
Teniendo en cuenta que durante la vigencia se pueden producir actualizaciones a la MRC y al PAAC, la acción  se califica como </t>
    </r>
    <r>
      <rPr>
        <b/>
        <sz val="8"/>
        <color rgb="FF000000"/>
        <rFont val="Tahoma"/>
        <family val="2"/>
      </rPr>
      <t>"En proceso"</t>
    </r>
  </si>
  <si>
    <r>
      <rPr>
        <b/>
        <sz val="8"/>
        <color rgb="FF000000"/>
        <rFont val="Tahoma"/>
        <family val="2"/>
      </rPr>
      <t>Reporte Planeación:</t>
    </r>
    <r>
      <rPr>
        <sz val="8"/>
        <color rgb="FF000000"/>
        <rFont val="Tahoma"/>
        <family val="2"/>
      </rPr>
      <t xml:space="preserve"> Se llevó a cabo la socialización de la estrategia mediante la página web y el boletín interno institucional. Se encuentra en trámite la socialización por redes sociales, la cual está haciendo apoyada por el Área Digital.
</t>
    </r>
    <r>
      <rPr>
        <b/>
        <sz val="8"/>
        <color rgb="FF000000"/>
        <rFont val="Tahoma"/>
        <family val="2"/>
      </rPr>
      <t>Análisis OCI:</t>
    </r>
    <r>
      <rPr>
        <sz val="8"/>
        <color rgb="FF000000"/>
        <rFont val="Tahoma"/>
        <family val="2"/>
      </rPr>
      <t xml:space="preserve"> Se evidencia la publicación de la estrategia de rendición de cuentas para la vigencia 2022 en la página web institucional, teniendo en cuenta que falta su divulgación en las redes sociales se califica como  </t>
    </r>
    <r>
      <rPr>
        <b/>
        <sz val="8"/>
        <color rgb="FF000000"/>
        <rFont val="Tahoma"/>
        <family val="2"/>
      </rPr>
      <t>"En proceso"</t>
    </r>
  </si>
  <si>
    <r>
      <rPr>
        <b/>
        <sz val="8"/>
        <color rgb="FF000000"/>
        <rFont val="Tahoma"/>
        <family val="2"/>
      </rPr>
      <t>Reporte Planeación:</t>
    </r>
    <r>
      <rPr>
        <sz val="8"/>
        <color rgb="FF000000"/>
        <rFont val="Tahoma"/>
        <family val="2"/>
      </rPr>
      <t xml:space="preserve"> En el transcurso del cuatrimestre se llevó a cabo la solización de los instrumentos de planeación actualizados, esto incluye el PAAC y la MRC.
</t>
    </r>
    <r>
      <rPr>
        <b/>
        <sz val="8"/>
        <color rgb="FF000000"/>
        <rFont val="Tahoma"/>
        <family val="2"/>
      </rPr>
      <t>Análisis OCI:</t>
    </r>
    <r>
      <rPr>
        <sz val="8"/>
        <color rgb="FF000000"/>
        <rFont val="Tahoma"/>
        <family val="2"/>
      </rPr>
      <t xml:space="preserve"> Se evidencia la socialización  a nivel interno del PAAC y la matriz de riesgos de corrupción a través de los canales de comunicación interna, en el  boletín interno N° 02 de febrero de 2022.
Teniendo en cuenta que se debe realizar otra doculgación en el año se califica como  </t>
    </r>
    <r>
      <rPr>
        <b/>
        <sz val="8"/>
        <color rgb="FF000000"/>
        <rFont val="Tahoma"/>
        <family val="2"/>
      </rPr>
      <t>"En Proceso"</t>
    </r>
  </si>
  <si>
    <r>
      <t xml:space="preserve">Reporte Sistemas: </t>
    </r>
    <r>
      <rPr>
        <sz val="8"/>
        <color rgb="FF000000"/>
        <rFont val="Tahoma"/>
        <family val="2"/>
      </rPr>
      <t>El día 16.03.2022 se realizó reunión con gestión documental con el fin de iniciar con la revisión de los documentos: activos de información, índice de información y esquema de publicación de documentos y así programar actividades para el proceso de actualización de la vigencia 2022.</t>
    </r>
    <r>
      <rPr>
        <b/>
        <sz val="8"/>
        <color rgb="FF000000"/>
        <rFont val="Tahoma"/>
        <family val="2"/>
      </rPr>
      <t xml:space="preserve">
Reporte G. Documental: </t>
    </r>
    <r>
      <rPr>
        <sz val="8"/>
        <color rgb="FF000000"/>
        <rFont val="Tahoma"/>
        <family val="2"/>
      </rPr>
      <t xml:space="preserve">Se realiza reunión con sistemas para realizar el ajuste del documento en mención segun la actualización de tablas de retención documental de Canal Capital. 
</t>
    </r>
    <r>
      <rPr>
        <b/>
        <sz val="8"/>
        <color rgb="FF000000"/>
        <rFont val="Tahoma"/>
        <family val="2"/>
      </rPr>
      <t xml:space="preserve">Análisis OCI: </t>
    </r>
    <r>
      <rPr>
        <sz val="8"/>
        <color rgb="FF000000"/>
        <rFont val="Tahoma"/>
        <family val="2"/>
      </rPr>
      <t xml:space="preserve">Teniendo en cuenta el soporte remitido por el área, se evidencia el acta del 16 de marzo de 2022 en la que se indica que la revisión y actualización de los documentos indicados en las acciones se realizará durante el segundo semestre de la vigencia. 
Por lo anterior, se califica la acción </t>
    </r>
    <r>
      <rPr>
        <b/>
        <sz val="8"/>
        <color rgb="FF000000"/>
        <rFont val="Tahoma"/>
        <family val="2"/>
      </rPr>
      <t>"En Proceso"</t>
    </r>
    <r>
      <rPr>
        <sz val="8"/>
        <color rgb="FF000000"/>
        <rFont val="Tahoma"/>
        <family val="2"/>
      </rPr>
      <t xml:space="preserve"> y se recomienda al área adelantar las actividades faltantes con el fin de dar cabal cumplimiento a lo programado en el plan. </t>
    </r>
  </si>
  <si>
    <r>
      <t>Reporte Sistemas:</t>
    </r>
    <r>
      <rPr>
        <sz val="8"/>
        <color rgb="FF000000"/>
        <rFont val="Tahoma"/>
        <family val="2"/>
      </rPr>
      <t xml:space="preserve"> El día 16.03.2022 se realizó reunión con gestión documental con el fin de iniciar con la revisión de los documentos: activos de información, índice de información y esquema de publicación de documentos y así programar actividades para el proceso de actualización de la vigencia 2022.</t>
    </r>
    <r>
      <rPr>
        <b/>
        <sz val="8"/>
        <color rgb="FF000000"/>
        <rFont val="Tahoma"/>
        <family val="2"/>
      </rPr>
      <t xml:space="preserve">
Reporte G. Documental: </t>
    </r>
    <r>
      <rPr>
        <sz val="8"/>
        <color rgb="FF000000"/>
        <rFont val="Tahoma"/>
        <family val="2"/>
      </rPr>
      <t xml:space="preserve">Se realiza reunión con sistemas para realizar el ajuste del documento en mención segun la actualización de tablas de retención documental de Canal Capital. 
</t>
    </r>
    <r>
      <rPr>
        <b/>
        <sz val="8"/>
        <color rgb="FF000000"/>
        <rFont val="Tahoma"/>
        <family val="2"/>
      </rPr>
      <t xml:space="preserve">Análisis OCI: </t>
    </r>
    <r>
      <rPr>
        <sz val="8"/>
        <color rgb="FF000000"/>
        <rFont val="Tahoma"/>
        <family val="2"/>
      </rPr>
      <t xml:space="preserve">Teniendo en cuenta el soporte remitido por el área, se evidencia el acta del 16 de marzo de 2022 en la que se indica que la revisión y actualización de los documentos indicados en las acciones se realizará durante el segundo semestre de la vigencia. 
Por lo anterior, se califica la acción </t>
    </r>
    <r>
      <rPr>
        <b/>
        <sz val="8"/>
        <color rgb="FF000000"/>
        <rFont val="Tahoma"/>
        <family val="2"/>
      </rPr>
      <t>"En Proceso"</t>
    </r>
    <r>
      <rPr>
        <sz val="8"/>
        <color rgb="FF000000"/>
        <rFont val="Tahoma"/>
        <family val="2"/>
      </rPr>
      <t xml:space="preserve"> y se recomienda al área adelantar las actividades faltantes con el fin de dar cabal cumplimiento a lo programado en el plan. </t>
    </r>
  </si>
  <si>
    <t>Plan Anticorrupción y de Atención al Ciudadano - PAAC 2022</t>
  </si>
  <si>
    <t>Justificación:</t>
  </si>
  <si>
    <t>Dando cumplimiento a los lineamientos de la circular 101 de 2020 en materia de gestión de iniciativas de participación para la formulación del PAAC, Capital Sistema de Comunicación pública pone a disposición y consideración de sus grupos de valor el presente documento con el objetivo de recopilar ideas, propuestas y comentarios que aporten en su construcción.</t>
  </si>
  <si>
    <t>FASES DE DESARROLLO</t>
  </si>
  <si>
    <t>INICIATIVAS A APLICAR</t>
  </si>
  <si>
    <t>RETOS PÚBLICOS VIRTUALES</t>
  </si>
  <si>
    <t xml:space="preserve">MINIPUBLICS </t>
  </si>
  <si>
    <t>ESPACIOS DE CONSULTA</t>
  </si>
  <si>
    <t xml:space="preserve">Definición del alcance de las temáticas a revisar. </t>
  </si>
  <si>
    <t>A través del ejercicio "retos públicos virtuales" se formuló una pregunta general como insumo para la construcción integral del Plan Anticorrupción y de Atención al Ciudadano - PAAC.</t>
  </si>
  <si>
    <t>El ejercicio de "minipúblics" tendrá alcance al siguiente componente del Plan Anticorrupción y de Atención al Ciudadano - PAAC:
Componente 3 - Rendición de cuentas.</t>
  </si>
  <si>
    <t>Para el desarrollo del ejercicio de espacios de consulta, se propone una pregunta orientada al siguiente componente del Plan Anticorrupción y de Atención al Ciudadano - PAAC:
Componente 5: Mecanismos para la transparencia y el acceso a la información pública.</t>
  </si>
  <si>
    <t xml:space="preserve">Capital ha trabajado en la elaboración de la versión preliminar del Plan Anticorrupción 2022 para ponerlo a consideración ciudadana, invitando a recibir aportes de los grupos de valor identificados en los componentes anteriormente mencionados. </t>
  </si>
  <si>
    <t>La convocatoria será abierta, dirigida a la ciudadanía en general, mediante el diligenciamiento del formulario dispuesto a través de la redes sociales de la entidad.</t>
  </si>
  <si>
    <t>Se propone para esta iniciativa una convocatoria aleatoria, con el envío de correos electrónicos de la base de datos de la oficina de atención al ciudadano.</t>
  </si>
  <si>
    <t>Convocatoria específica, dirigida al grupo de valor compuesto por actores privados con los que Capital tiene relacionamiento, de acuerdo a lo identificado en la estrategia de caracterización de usuarios.</t>
  </si>
  <si>
    <t>Para el desarrollo de los retos públicos virtuales, Capital puso a disposición un formulario para diligenciamiento por parte de la ciudadanía en general, previo a la jornada de rendición de cuentas (diciembre de 2021), en el cual se requirieron aportes sobre la siguiente línea temática: 
¿Qué iniciativas para la lucha contra la corrupción considera que pueden implementarse en Capital?</t>
  </si>
  <si>
    <t>A partir de la definición del alcance y del grupo objetivo establecido (base de datos ciudadana suministrada por la oficina de atención al ciudadano) se realizará una consulta aleatoria vía correo electrónico donde se pondrán a consideración las siguientes preguntas:
1. ¿Cómo considera usted que se puede incentivar la participación de la ciudadanía en las sesiones de rendición de cuentas de Canal Capital?
2. ¿Qué mecanismos de participación le resultan mas apropiados o cómodos para participar en las sesiones de rendición de cuentas de Canal Capital?</t>
  </si>
  <si>
    <t>Sistematización del espacio</t>
  </si>
  <si>
    <t>Se recibieron 7 respuestas relacionadas con la gestión anticorrupción de la entidad en el marco del ejercicio de rendición de cuentas realizado en el mes de diciembre de 2021.</t>
  </si>
  <si>
    <t xml:space="preserve">Se recibieron 4 respuestas relacionadas con las preguntas orientadas a las temáticas de participación ciudadana y rendición de cuentas con una muestra de 20 ciudadanos (as) de la base de datos de la entidad. </t>
  </si>
  <si>
    <t>Se envió la pregunta a una muestra de cinco (5) miembros del grupo de valor priorizado, sin embargo no se recibieron respuestas por parte de los mismos.</t>
  </si>
  <si>
    <t>El análisis de las respuestas recibidas por parte de la ciudadanía se encuentra detallado en el documento denominado "Anexo análisis de iniciativas de participación", publicado en el botón de transparencia, numeral 4.3 plan de acción, sección Plan Anticorrupción y de Atención al Ciudadano.</t>
  </si>
  <si>
    <t>Canal Capital - Vigencia 2022.</t>
  </si>
  <si>
    <r>
      <rPr>
        <b/>
        <sz val="9"/>
        <rFont val="Tahoma"/>
        <family val="2"/>
      </rPr>
      <t>Tomando como insumo la información disponible de los diferentes grupos de valor identificados en la estrategia de caracterización de usuarios se plantea la siguiente pregunta:</t>
    </r>
    <r>
      <rPr>
        <sz val="9"/>
        <rFont val="Tahoma"/>
        <family val="2"/>
      </rPr>
      <t xml:space="preserve">
 ¿Cuáles considera que son las principales dificultades para acceder a procesos de convocatoria para la producción de contenidos con Canal Capital?</t>
    </r>
  </si>
  <si>
    <r>
      <t xml:space="preserve">Reporte At. Ciudadano: </t>
    </r>
    <r>
      <rPr>
        <sz val="8"/>
        <color rgb="FF000000"/>
        <rFont val="Tahoma"/>
        <family val="2"/>
      </rPr>
      <t xml:space="preserve">Con el fin de dar respuesta a Función Pública en cuanto a si es obligación o no de la entidad otorgar estos permisos, se solicitó al MINTIC aclaración frente a la obligatoriedad para los canales comunitarios de contar con este permiso, respuesta enviada el pasado 4 de enero. Así mismo se solicitó al área jurídica un concepto sobre el tema, sin embargo aún no hemos obtenido respuesta.
</t>
    </r>
    <r>
      <rPr>
        <b/>
        <sz val="8"/>
        <color rgb="FF000000"/>
        <rFont val="Tahoma"/>
        <family val="2"/>
      </rPr>
      <t xml:space="preserve">Análisis OCI: </t>
    </r>
    <r>
      <rPr>
        <sz val="8"/>
        <color rgb="FF000000"/>
        <rFont val="Tahoma"/>
        <family val="2"/>
      </rPr>
      <t xml:space="preserve">Verificados los soportes remitidos por el área, se evidencia la solicitud del concepto respecto a los permisos de retransmisión que realiza Capital, en atención al trámite de racionalización que se viene inscribiendo. El 4 de enero de 2022 se obtuvo el concepto por parte de MinTic; sin embargo, a la fecha [como lo indica el área] no se cuenta con respuesta por parte de la Coordinación Jurídica de Canal Capital.
Teniendo en cuenta que se vienen adelantando las verificaciones correspondientes, de confomidad con lo formulado, se califica la acción </t>
    </r>
    <r>
      <rPr>
        <b/>
        <sz val="8"/>
        <color rgb="FF000000"/>
        <rFont val="Tahoma"/>
        <family val="2"/>
      </rPr>
      <t>"En Proceso".</t>
    </r>
  </si>
  <si>
    <r>
      <t xml:space="preserve">Reporte At. Ciudadano: </t>
    </r>
    <r>
      <rPr>
        <sz val="8"/>
        <color rgb="FF000000"/>
        <rFont val="Tahoma"/>
        <family val="2"/>
      </rPr>
      <t xml:space="preserve">No se han realizado avances sobre esta acción.
</t>
    </r>
    <r>
      <rPr>
        <b/>
        <sz val="8"/>
        <color rgb="FF000000"/>
        <rFont val="Tahoma"/>
        <family val="2"/>
      </rPr>
      <t xml:space="preserve">Análisis OCI: </t>
    </r>
    <r>
      <rPr>
        <sz val="8"/>
        <color rgb="FF000000"/>
        <rFont val="Tahoma"/>
        <family val="2"/>
      </rPr>
      <t xml:space="preserve">Teniendo en cuenta el reporte del área, no se han adelantado acciones frente a lo formulado, por lo que se califica con alerta </t>
    </r>
    <r>
      <rPr>
        <b/>
        <sz val="8"/>
        <color rgb="FF000000"/>
        <rFont val="Tahoma"/>
        <family val="2"/>
      </rPr>
      <t>"Sin Iniciar"</t>
    </r>
    <r>
      <rPr>
        <sz val="8"/>
        <color rgb="FF000000"/>
        <rFont val="Tahoma"/>
        <family val="2"/>
      </rPr>
      <t xml:space="preserve"> y se recomienda al área adelantar lo pertinente para evitar futuros incumplimientos y tener en cuenta que los mensajes objeto de la acción deben ser remitidos a lo largo de la vigencia. </t>
    </r>
  </si>
  <si>
    <r>
      <rPr>
        <b/>
        <sz val="8"/>
        <color rgb="FF000000"/>
        <rFont val="Tahoma"/>
        <family val="2"/>
      </rPr>
      <t xml:space="preserve">Reporte Recursos Humanos: </t>
    </r>
    <r>
      <rPr>
        <sz val="8"/>
        <color rgb="FF000000"/>
        <rFont val="Tahoma"/>
        <family val="2"/>
      </rPr>
      <t xml:space="preserve">Es una actividad que se realizará en el mes de mayo
</t>
    </r>
    <r>
      <rPr>
        <b/>
        <sz val="8"/>
        <color rgb="FF000000"/>
        <rFont val="Tahoma"/>
        <family val="2"/>
      </rPr>
      <t xml:space="preserve">Analisis OCI: </t>
    </r>
    <r>
      <rPr>
        <sz val="8"/>
        <color rgb="FF000000"/>
        <rFont val="Tahoma"/>
        <family val="2"/>
      </rPr>
      <t xml:space="preserve">Teniendo en cuenta el reporte del área la acción es calificada </t>
    </r>
    <r>
      <rPr>
        <b/>
        <sz val="8"/>
        <color rgb="FF000000"/>
        <rFont val="Tahoma"/>
        <family val="2"/>
      </rPr>
      <t xml:space="preserve">"Sin iniciar", </t>
    </r>
    <r>
      <rPr>
        <sz val="8"/>
        <color rgb="FF000000"/>
        <rFont val="Tahoma"/>
        <family val="2"/>
      </rPr>
      <t>Para la primera acción propuesta no fue posible evidenciar su cumplimiento y validar lo señalado por el área, toda vez que no fue posible verificar el Plan de Capacitación de la vigencia. Se recomienda para futuros en cuenta tener en cuenta las fases formuladas.</t>
    </r>
  </si>
  <si>
    <r>
      <rPr>
        <b/>
        <sz val="8"/>
        <color rgb="FF000000"/>
        <rFont val="Tahoma"/>
        <family val="2"/>
      </rPr>
      <t xml:space="preserve">Reporte Recursos Humanos: </t>
    </r>
    <r>
      <rPr>
        <sz val="8"/>
        <color rgb="FF000000"/>
        <rFont val="Tahoma"/>
        <family val="2"/>
      </rPr>
      <t xml:space="preserve">Es una actividad que se realizará en el mes de mayo
</t>
    </r>
    <r>
      <rPr>
        <b/>
        <sz val="8"/>
        <color rgb="FF000000"/>
        <rFont val="Tahoma"/>
        <family val="2"/>
      </rPr>
      <t xml:space="preserve">Analisis OCI: </t>
    </r>
    <r>
      <rPr>
        <sz val="8"/>
        <color rgb="FF000000"/>
        <rFont val="Tahoma"/>
        <family val="2"/>
      </rPr>
      <t xml:space="preserve">Teniendo en cuenta el reporte del área la acción es calificada </t>
    </r>
    <r>
      <rPr>
        <b/>
        <sz val="8"/>
        <color rgb="FF000000"/>
        <rFont val="Tahoma"/>
        <family val="2"/>
      </rPr>
      <t xml:space="preserve">"Sin iniciar", </t>
    </r>
    <r>
      <rPr>
        <sz val="8"/>
        <color rgb="FF000000"/>
        <rFont val="Tahoma"/>
        <family val="2"/>
      </rPr>
      <t xml:space="preserve">y se recomienda al área adelantar lo pertinente para evitar futuros incumplimientos. </t>
    </r>
  </si>
  <si>
    <r>
      <rPr>
        <b/>
        <sz val="8"/>
        <color rgb="FF000000"/>
        <rFont val="Tahoma"/>
        <family val="2"/>
      </rPr>
      <t xml:space="preserve">Reporte Recursos humanos: </t>
    </r>
    <r>
      <rPr>
        <sz val="8"/>
        <color rgb="FF000000"/>
        <rFont val="Tahoma"/>
        <family val="2"/>
      </rPr>
      <t xml:space="preserve">Es una actividad que se realizará en los próximos meses
</t>
    </r>
    <r>
      <rPr>
        <b/>
        <sz val="8"/>
        <color rgb="FF000000"/>
        <rFont val="Tahoma"/>
        <family val="2"/>
      </rPr>
      <t>Analisis OCI:</t>
    </r>
    <r>
      <rPr>
        <sz val="8"/>
        <color rgb="FF000000"/>
        <rFont val="Tahoma"/>
        <family val="2"/>
      </rPr>
      <t xml:space="preserve"> Teniendo en cuenta el reporte del área la acción es calificada </t>
    </r>
    <r>
      <rPr>
        <b/>
        <sz val="8"/>
        <color rgb="FF000000"/>
        <rFont val="Tahoma"/>
        <family val="2"/>
      </rPr>
      <t>"Sin iniciar"</t>
    </r>
    <r>
      <rPr>
        <sz val="8"/>
        <color rgb="FF000000"/>
        <rFont val="Tahoma"/>
        <family val="2"/>
      </rPr>
      <t xml:space="preserve">, y se recomienda al área adelantar lo pertinente para evitar futuros incumplimientos. </t>
    </r>
  </si>
  <si>
    <r>
      <rPr>
        <b/>
        <sz val="8"/>
        <color rgb="FF000000"/>
        <rFont val="Tahoma"/>
        <family val="2"/>
      </rPr>
      <t>Reporte Recursos Humanos:</t>
    </r>
    <r>
      <rPr>
        <sz val="8"/>
        <color rgb="FF000000"/>
        <rFont val="Tahoma"/>
        <family val="2"/>
      </rPr>
      <t xml:space="preserve"> Es una actividad que se realizará en los próximos meses
</t>
    </r>
    <r>
      <rPr>
        <b/>
        <sz val="8"/>
        <color rgb="FF000000"/>
        <rFont val="Tahoma"/>
        <family val="2"/>
      </rPr>
      <t>Analisis OCI:</t>
    </r>
    <r>
      <rPr>
        <sz val="8"/>
        <color rgb="FF000000"/>
        <rFont val="Tahoma"/>
        <family val="2"/>
      </rPr>
      <t xml:space="preserve"> Teniendo en cuenta el reporte del área la acción es calificada </t>
    </r>
    <r>
      <rPr>
        <b/>
        <sz val="8"/>
        <color rgb="FF000000"/>
        <rFont val="Tahoma"/>
        <family val="2"/>
      </rPr>
      <t>"Sin iniciar",</t>
    </r>
    <r>
      <rPr>
        <sz val="8"/>
        <color rgb="FF000000"/>
        <rFont val="Tahoma"/>
        <family val="2"/>
      </rPr>
      <t xml:space="preserve"> y se recomienda al área adelantar lo pertinente para evitar futuros incumplimientos. Es importante anotar que en el marco del Plan de Fomento de la Cultura del Control se adelantaron actividades relacionadas con las acciones propuestas.</t>
    </r>
  </si>
  <si>
    <r>
      <rPr>
        <b/>
        <sz val="8"/>
        <color rgb="FF000000"/>
        <rFont val="Tahoma"/>
        <family val="2"/>
      </rPr>
      <t>Reporte Planeación:</t>
    </r>
    <r>
      <rPr>
        <sz val="8"/>
        <color rgb="FF000000"/>
        <rFont val="Tahoma"/>
        <family val="2"/>
      </rPr>
      <t xml:space="preserve"> Esta actividad se llevó a cabo en el mes de enero y se presentaron las herramientas para consulta ciudadana dentro del botón de transparencia, asimismo. Se socializaron las herramientas en su versión preliminar a través del boletín de comunicaciones internas y se comunicó a los grupos de valor tanto por correo electrónico como por banner.
</t>
    </r>
    <r>
      <rPr>
        <b/>
        <sz val="8"/>
        <color rgb="FF000000"/>
        <rFont val="Tahoma"/>
        <family val="2"/>
      </rPr>
      <t xml:space="preserve">Análisis OCI: </t>
    </r>
    <r>
      <rPr>
        <sz val="8"/>
        <color rgb="FF000000"/>
        <rFont val="Tahoma"/>
        <family val="2"/>
      </rPr>
      <t xml:space="preserve">Se verifican los documentos remitidos, los cuáles evidencian el Proyecto de plan Anticorrupción y de Atención al Ciudadano - PAAC publicado en la página web, en su versión 0 para conocimiento general y consulta de la ciudadanía.
Sin embargo, no se evidencia la publicación del proyecto de la Matriz de Riesgos de Corrupción de la vigencia 2022, a conocimiento general, en su versión 0 o prelimina, de conformidad con la acción formulada. Adicional en los documentos aportados no se evidenciaron acciones asociadas a los socialización del MRC en versión preliminar. 
Teniendo en cuenta que el producto de la acción, hacia referencia a la publicación de las versiones preliminares del PAAC y de la MRC se califica como </t>
    </r>
    <r>
      <rPr>
        <b/>
        <sz val="8"/>
        <color rgb="FF000000"/>
        <rFont val="Tahoma"/>
        <family val="2"/>
      </rPr>
      <t>"Incumplida"</t>
    </r>
  </si>
  <si>
    <r>
      <rPr>
        <b/>
        <sz val="8"/>
        <color rgb="FF000000"/>
        <rFont val="Tahoma"/>
        <family val="2"/>
      </rPr>
      <t xml:space="preserve">Reporte Recursos Humanos: </t>
    </r>
    <r>
      <rPr>
        <sz val="8"/>
        <color rgb="FF000000"/>
        <rFont val="Tahoma"/>
        <family val="2"/>
      </rPr>
      <t xml:space="preserve">26 de abril cualificación de introducción al servicio a la ciudadania. " conflicto armaso, LGTBI y adulto mayor.
</t>
    </r>
    <r>
      <rPr>
        <b/>
        <sz val="8"/>
        <color rgb="FF000000"/>
        <rFont val="Tahoma"/>
        <family val="2"/>
      </rPr>
      <t xml:space="preserve">Analisis OCI: </t>
    </r>
    <r>
      <rPr>
        <sz val="8"/>
        <color rgb="FF000000"/>
        <rFont val="Tahoma"/>
        <family val="2"/>
      </rPr>
      <t xml:space="preserve">Se cuenta con una de la dos actividades programadas. Teniendo en cuenta que se encuentra  pendiente una actividad para lo que resta de la vigencia. Se califica </t>
    </r>
    <r>
      <rPr>
        <b/>
        <sz val="8"/>
        <color rgb="FF000000"/>
        <rFont val="Tahoma"/>
        <family val="2"/>
      </rPr>
      <t>"En proceso"</t>
    </r>
  </si>
  <si>
    <r>
      <rPr>
        <b/>
        <sz val="8"/>
        <color rgb="FF000000"/>
        <rFont val="Tahoma"/>
        <family val="2"/>
      </rPr>
      <t xml:space="preserve">At. Ciudadano: </t>
    </r>
    <r>
      <rPr>
        <sz val="8"/>
        <color rgb="FF000000"/>
        <rFont val="Tahoma"/>
        <family val="2"/>
      </rPr>
      <t>En el mes de enero se realizó una reunión con el área de comunicaciones y el área digital para definir una estrategia de comunicaciones tanto interna como externa con el fin de difundir la información relevante a los ciudadanos. Se solicito desde el mes de marzo la elaboración de las piezas para difusión, debido a la alta demanda que tiene comunicaciones aún no me han entregado las piezas.</t>
    </r>
    <r>
      <rPr>
        <b/>
        <sz val="8"/>
        <color rgb="FF000000"/>
        <rFont val="Tahoma"/>
        <family val="2"/>
      </rPr>
      <t xml:space="preserve">
Análisis OCI:</t>
    </r>
    <r>
      <rPr>
        <sz val="8"/>
        <color rgb="FF000000"/>
        <rFont val="Tahoma"/>
        <family val="2"/>
      </rPr>
      <t xml:space="preserve"> El 31 de enero se adelantó la citación a la reunión entre Atención al Ciudadano y el área de Comunicaciones con el fin de verificar la estrategia de comunicación de las multiples piezas elaboradas; de igual manera, se realiza la remisión de la información de las piezas el 5 de abril de 2022. 
Teniendo en cuenta lo anterior, se califica la acción </t>
    </r>
    <r>
      <rPr>
        <b/>
        <sz val="8"/>
        <color rgb="FF000000"/>
        <rFont val="Tahoma"/>
        <family val="2"/>
      </rPr>
      <t xml:space="preserve">"En Proceso" </t>
    </r>
    <r>
      <rPr>
        <sz val="8"/>
        <color rgb="FF000000"/>
        <rFont val="Tahoma"/>
        <family val="2"/>
      </rPr>
      <t>y se recomienda al área adelantar las actividades a que haya lugar con el fin de dar cumplimiento a lo formulado, teniedo en cuenta que el desarrollo de las piezas señaldas se debe adelantar a lo largo de la vigencia.</t>
    </r>
  </si>
  <si>
    <r>
      <t xml:space="preserve">Reporte At. Ciudadano: </t>
    </r>
    <r>
      <rPr>
        <sz val="8"/>
        <color rgb="FF000000"/>
        <rFont val="Tahoma"/>
        <family val="2"/>
      </rPr>
      <t xml:space="preserve">Se actualizó y publicó la carta de trato digno en el mes de febrero.
</t>
    </r>
    <r>
      <rPr>
        <b/>
        <sz val="8"/>
        <color rgb="FF000000"/>
        <rFont val="Tahoma"/>
        <family val="2"/>
      </rPr>
      <t xml:space="preserve">Análisis OCI: </t>
    </r>
    <r>
      <rPr>
        <sz val="8"/>
        <color rgb="FF000000"/>
        <rFont val="Tahoma"/>
        <family val="2"/>
      </rPr>
      <t xml:space="preserve">Se remite por parte del área el enlace en el cual se encuentra publicada la carta de trato digno; sin embargo, no fue posible verificar la revisión y actualización de la carta, así como tampoco la solicitud de publicación de conformidad con las fases de la acción propuestas por lo que se califica </t>
    </r>
    <r>
      <rPr>
        <b/>
        <sz val="8"/>
        <color rgb="FF000000"/>
        <rFont val="Tahoma"/>
        <family val="2"/>
      </rPr>
      <t>"En Proceso"</t>
    </r>
    <r>
      <rPr>
        <sz val="8"/>
        <color rgb="FF000000"/>
        <rFont val="Tahoma"/>
        <family val="2"/>
      </rPr>
      <t xml:space="preserve">con el fin de que en el proximo seguimiento se consoliden los soportes faltantes que permitan verificar las actividades y fechas de ejecución. </t>
    </r>
  </si>
  <si>
    <r>
      <t xml:space="preserve">Reporte At. Ciudadano: </t>
    </r>
    <r>
      <rPr>
        <sz val="8"/>
        <color rgb="FF000000"/>
        <rFont val="Tahoma"/>
        <family val="2"/>
      </rPr>
      <t xml:space="preserve">Se publicó en el mes de enero el informe de satisfacción de los usuarios del segundo semestre de la vigencia 2021.
</t>
    </r>
    <r>
      <rPr>
        <b/>
        <sz val="8"/>
        <color rgb="FF000000"/>
        <rFont val="Tahoma"/>
        <family val="2"/>
      </rPr>
      <t xml:space="preserve">Análisis OCI: </t>
    </r>
    <r>
      <rPr>
        <sz val="8"/>
        <color rgb="FF000000"/>
        <rFont val="Tahoma"/>
        <family val="2"/>
      </rPr>
      <t xml:space="preserve">Se remite por parte del área de Atención al Ciudadano el enlace en el cual se puede consultar el informe de encuesta de satisfacción de los usuarios del segundo semestre de 2021; sin embargo, no se evidencian en los soportes remitidos ni en la página web el Banner formulado, por lo que se recomienda adelantar las acciones faltantes que permitan dar cabal cumplimiento de lo programado.
Teniendo en cuenta lo anterior, se califica la acción </t>
    </r>
    <r>
      <rPr>
        <b/>
        <sz val="8"/>
        <color rgb="FF000000"/>
        <rFont val="Tahoma"/>
        <family val="2"/>
      </rPr>
      <t xml:space="preserve">"En Proceso". </t>
    </r>
  </si>
  <si>
    <r>
      <rPr>
        <b/>
        <sz val="8"/>
        <color rgb="FF000000"/>
        <rFont val="Tahoma"/>
        <family val="2"/>
      </rPr>
      <t xml:space="preserve">Reporte Planeación: </t>
    </r>
    <r>
      <rPr>
        <sz val="8"/>
        <color rgb="FF000000"/>
        <rFont val="Tahoma"/>
        <family val="2"/>
      </rPr>
      <t xml:space="preserve">Se adelantó la logísitca para realizar el ejercicio de clientes incógnito para valorar la atención al ciudadano.
</t>
    </r>
    <r>
      <rPr>
        <b/>
        <sz val="8"/>
        <color rgb="FF000000"/>
        <rFont val="Tahoma"/>
        <family val="2"/>
      </rPr>
      <t>Análisis OCI:</t>
    </r>
    <r>
      <rPr>
        <sz val="8"/>
        <color rgb="FF000000"/>
        <rFont val="Tahoma"/>
        <family val="2"/>
      </rPr>
      <t xml:space="preserve"> Teniendo en cuenta que se dió incio a la planeación del ejercicio y su ejecución se realizará durante el segundo cuatrimestre, la acción se califica como  </t>
    </r>
    <r>
      <rPr>
        <b/>
        <sz val="8"/>
        <color rgb="FF000000"/>
        <rFont val="Tahoma"/>
        <family val="2"/>
      </rPr>
      <t>"En proceso"</t>
    </r>
  </si>
  <si>
    <r>
      <rPr>
        <b/>
        <sz val="8"/>
        <color rgb="FF000000"/>
        <rFont val="Tahoma"/>
        <family val="2"/>
      </rPr>
      <t>Reporte Planeación:</t>
    </r>
    <r>
      <rPr>
        <sz val="8"/>
        <color rgb="FF000000"/>
        <rFont val="Tahoma"/>
        <family val="2"/>
      </rPr>
      <t xml:space="preserve"> Se realizó la revisión integral de los contenidos del botón de transparencia conforme con los lineamientos vigentes y de manera articulada con las áreas que alojan información en dicha sección. Por otro lado, conforme los requerimientos de Gobierno Abierto (GAB), se llevó a cabo la creación de la sección "Conoce, propone y prioriza" en el Menú Participa de la página web..
</t>
    </r>
    <r>
      <rPr>
        <b/>
        <sz val="8"/>
        <color rgb="FF000000"/>
        <rFont val="Tahoma"/>
        <family val="2"/>
      </rPr>
      <t>Análisis OCI:</t>
    </r>
    <r>
      <rPr>
        <sz val="8"/>
        <color rgb="FF000000"/>
        <rFont val="Tahoma"/>
        <family val="2"/>
      </rPr>
      <t xml:space="preserve"> Según los soportes remitidos, se evidencian avances en la actividad 2 "Revisar los contenidos de información del menú participa según los lineamientos legales correspondientes", se recomienda al proceso adjuntar las evidencias que permitan evaluar el cumplimiento de la actividad 1. de conformidad con lo señalado en el reporte de la acción. Por lo anterior se califica como  </t>
    </r>
    <r>
      <rPr>
        <b/>
        <sz val="8"/>
        <color rgb="FF000000"/>
        <rFont val="Tahoma"/>
        <family val="2"/>
      </rPr>
      <t>"En Proceso".</t>
    </r>
  </si>
  <si>
    <r>
      <t xml:space="preserve">Reporte Planeación: </t>
    </r>
    <r>
      <rPr>
        <sz val="8"/>
        <color rgb="FF000000"/>
        <rFont val="Tahoma"/>
        <family val="2"/>
      </rPr>
      <t>En el primer cuatrimestre se adelantó la inclusión de la estrategia de racionalización en el SUIT, lo cual consiste en adelantar la revisión del OPA registrado y determinar si el mismo se constituye como trámite o si debe ser eliminado del sistema. Para ello se solicitó al área Jurídica de la entidad un concepto sobre los pasos del mismo en la solicitud, el cual se encuentra en curso.</t>
    </r>
    <r>
      <rPr>
        <b/>
        <sz val="8"/>
        <color rgb="FF000000"/>
        <rFont val="Tahoma"/>
        <family val="2"/>
      </rPr>
      <t xml:space="preserve">
Reportes At. Ciudadano: </t>
    </r>
    <r>
      <rPr>
        <sz val="8"/>
        <color rgb="FF000000"/>
        <rFont val="Tahoma"/>
        <family val="2"/>
      </rPr>
      <t xml:space="preserve">Se realizó reunión con Función Pública para revisar el OPA registrado, sin embargo por diferencia de criterios se solicitó al MINTIC una información y al área jurídica un concepto el cual no ha sido emitido.
</t>
    </r>
    <r>
      <rPr>
        <b/>
        <sz val="8"/>
        <color rgb="FF000000"/>
        <rFont val="Tahoma"/>
        <family val="2"/>
      </rPr>
      <t xml:space="preserve">Análisis OCI: </t>
    </r>
    <r>
      <rPr>
        <sz val="8"/>
        <color rgb="FF000000"/>
        <rFont val="Tahoma"/>
        <family val="2"/>
      </rPr>
      <t xml:space="preserve">Se verifican los soportes remitidos por el área de Atención al Ciudadano y Planeación, dentro de los que se identifica la solicitud realizada al área Jurídica sobre los ajustes adelantados a los procesos de retransmisión de señal, así como del concepto remitido por MinTic; sin embargo, no se evidencian los soportes de la reunión mencionada con la Función Pública, de conformidad con lo informado en el reporte.
Teniendo en cuenta lo anterior, la acción se califica </t>
    </r>
    <r>
      <rPr>
        <b/>
        <sz val="8"/>
        <color rgb="FF000000"/>
        <rFont val="Tahoma"/>
        <family val="2"/>
      </rPr>
      <t>"En Proceso"</t>
    </r>
    <r>
      <rPr>
        <sz val="8"/>
        <color rgb="FF000000"/>
        <rFont val="Tahoma"/>
        <family val="2"/>
      </rPr>
      <t xml:space="preserve"> y se recomienda al área remitir la totalidad de los soportes, de conformidad con lo programado en el Plan. </t>
    </r>
  </si>
  <si>
    <r>
      <t xml:space="preserve">Reporte At. Ciudadano: </t>
    </r>
    <r>
      <rPr>
        <sz val="8"/>
        <color rgb="FF000000"/>
        <rFont val="Tahoma"/>
        <family val="2"/>
      </rPr>
      <t xml:space="preserve">Se han enviado semanalmente los reportes al área Operativa de las peticiones pendiente por respuesta.
</t>
    </r>
    <r>
      <rPr>
        <b/>
        <sz val="8"/>
        <color rgb="FF000000"/>
        <rFont val="Tahoma"/>
        <family val="2"/>
      </rPr>
      <t xml:space="preserve">Análisis OCI: </t>
    </r>
    <r>
      <rPr>
        <sz val="8"/>
        <color rgb="FF000000"/>
        <rFont val="Tahoma"/>
        <family val="2"/>
      </rPr>
      <t xml:space="preserve">Los correos remitidos dan soporte de (9) semanas teniendo en cuenta lo indicado por el área; sin embargo, teniendo en cuenta lo formulado, las fechas de ejecución y lo remitido, es importante revisar la acción formulada y adelantar el ajuste si se considera pertinente. 
Teniendo en cuenta lo anterior, se califica la acción </t>
    </r>
    <r>
      <rPr>
        <b/>
        <sz val="8"/>
        <color rgb="FF000000"/>
        <rFont val="Tahoma"/>
        <family val="2"/>
      </rPr>
      <t>"En Proceso"</t>
    </r>
    <r>
      <rPr>
        <sz val="8"/>
        <color rgb="FF000000"/>
        <rFont val="Tahoma"/>
        <family val="2"/>
      </rPr>
      <t xml:space="preserve"> y se recomienda al área adelantar las verificaciones pertinentes con el fin de dar cabal cumplimiento a lo programado en el plan. </t>
    </r>
  </si>
  <si>
    <r>
      <t xml:space="preserve"> </t>
    </r>
    <r>
      <rPr>
        <b/>
        <sz val="8"/>
        <color rgb="FF000000"/>
        <rFont val="Tahoma"/>
        <family val="2"/>
      </rPr>
      <t xml:space="preserve">Reporte Recursos Humanos: </t>
    </r>
    <r>
      <rPr>
        <sz val="8"/>
        <color rgb="FF000000"/>
        <rFont val="Tahoma"/>
        <family val="2"/>
      </rPr>
      <t xml:space="preserve">Plan de integridad 2022
</t>
    </r>
    <r>
      <rPr>
        <b/>
        <sz val="8"/>
        <color rgb="FF000000"/>
        <rFont val="Tahoma"/>
        <family val="2"/>
      </rPr>
      <t xml:space="preserve">Analisis OCI: </t>
    </r>
    <r>
      <rPr>
        <sz val="8"/>
        <color rgb="FF000000"/>
        <rFont val="Tahoma"/>
        <family val="2"/>
      </rPr>
      <t>De acuerdo a la accion formulada consta de dos actividades que son la elaboracion o diseño del documento y la divulgacion o socalizacion. En el reporte no se evidenció avance de la segunda acción ni se evidenciaron acciones de cumplimiento. Por lo anterio se califica</t>
    </r>
    <r>
      <rPr>
        <b/>
        <sz val="8"/>
        <color rgb="FF000000"/>
        <rFont val="Tahoma"/>
        <family val="2"/>
      </rPr>
      <t xml:space="preserve"> "En Proceso". </t>
    </r>
  </si>
  <si>
    <r>
      <t xml:space="preserve">Reporte y analisis OCI: </t>
    </r>
    <r>
      <rPr>
        <sz val="8"/>
        <color rgb="FF000000"/>
        <rFont val="Tahoma"/>
        <family val="2"/>
      </rPr>
      <t xml:space="preserve">En lo corrido de la vigencia se han adelantado seguimientos al Plan anual de auditoria fomrulado para la vigencia 2021 y al primer trimestre de 2022. Debidamente publicados en la web institucional. Calificado </t>
    </r>
    <r>
      <rPr>
        <b/>
        <sz val="8"/>
        <color rgb="FF000000"/>
        <rFont val="Tahoma"/>
        <family val="2"/>
      </rPr>
      <t>"En Proceso".</t>
    </r>
  </si>
  <si>
    <r>
      <rPr>
        <b/>
        <sz val="8"/>
        <color rgb="FF000000"/>
        <rFont val="Tahoma"/>
        <family val="2"/>
      </rPr>
      <t>Reporte Planeación:</t>
    </r>
    <r>
      <rPr>
        <sz val="8"/>
        <color rgb="FF000000"/>
        <rFont val="Tahoma"/>
        <family val="2"/>
      </rPr>
      <t xml:space="preserve"> Esta actividad a la fecha no se ha llevado a cabo, la misma se articula con el cronograma del sector para la rendición de cuentas.
</t>
    </r>
    <r>
      <rPr>
        <b/>
        <sz val="8"/>
        <color rgb="FF000000"/>
        <rFont val="Tahoma"/>
        <family val="2"/>
      </rPr>
      <t>Análisis OCI:</t>
    </r>
    <r>
      <rPr>
        <sz val="8"/>
        <color rgb="FF000000"/>
        <rFont val="Tahoma"/>
        <family val="2"/>
      </rPr>
      <t xml:space="preserve"> Teniendo en cuenta que Capital se rige por el cronograma del Sector de CUltura, Recreación y Deportes y de conformidad con lo reportado por el área la acción se califica. </t>
    </r>
    <r>
      <rPr>
        <b/>
        <sz val="8"/>
        <color rgb="FF000000"/>
        <rFont val="Tahoma"/>
        <family val="2"/>
      </rPr>
      <t>"Sin Iniciar"</t>
    </r>
  </si>
  <si>
    <r>
      <rPr>
        <b/>
        <sz val="8"/>
        <color rgb="FF000000"/>
        <rFont val="Tahoma"/>
        <family val="2"/>
      </rPr>
      <t xml:space="preserve">Reporte Recursos humanos: </t>
    </r>
    <r>
      <rPr>
        <sz val="8"/>
        <color rgb="FF000000"/>
        <rFont val="Tahoma"/>
        <family val="2"/>
      </rPr>
      <t xml:space="preserve">Se realizarón 3 capacitaciones: 24 de febrero de 2022 Cualificación sobre servicio a la ciudadania "trato diferencial". 
26 de abril cualificación de introducción al servicio a la ciudadania. 
20 de abril de 2022 Lenguaje claro.
</t>
    </r>
    <r>
      <rPr>
        <b/>
        <sz val="8"/>
        <color rgb="FF000000"/>
        <rFont val="Tahoma"/>
        <family val="2"/>
      </rPr>
      <t xml:space="preserve">Analisis OCI: </t>
    </r>
    <r>
      <rPr>
        <sz val="8"/>
        <color rgb="FF000000"/>
        <rFont val="Tahoma"/>
        <family val="2"/>
      </rPr>
      <t xml:space="preserve">De conformidad con lo reportado y los soportes entregados se evidencian tres capacitaciones relaciondas con el tema; sin embargo, no se evidencia dentro de los soportes emitidos acciones asociadas a  </t>
    </r>
    <r>
      <rPr>
        <i/>
        <sz val="8"/>
        <color rgb="FF000000"/>
        <rFont val="Tahoma"/>
        <family val="2"/>
      </rPr>
      <t>"Gestionar con las entidades competentes dos capacitaciones para los servidores de la entidad</t>
    </r>
    <r>
      <rPr>
        <sz val="8"/>
        <color rgb="FF000000"/>
        <rFont val="Tahoma"/>
        <family val="2"/>
      </rPr>
      <t xml:space="preserve">". Teniendo en cuenta lo anterior se califica la acción </t>
    </r>
    <r>
      <rPr>
        <b/>
        <sz val="8"/>
        <color rgb="FF000000"/>
        <rFont val="Tahoma"/>
        <family val="2"/>
      </rPr>
      <t>"En proceso"</t>
    </r>
    <r>
      <rPr>
        <sz val="8"/>
        <color rgb="FF000000"/>
        <rFont val="Tahoma"/>
        <family val="2"/>
      </rPr>
      <t xml:space="preserve">. Si bien es importante la gestión que se adelanta para incluir la oferta académica de la Alcaldía, es necesario que dentro de las acciones formuladas se encuentre la gestión que debe adelantarse para capacitar a los colaboradores del Canal en las tematicas asociadas. </t>
    </r>
  </si>
  <si>
    <r>
      <rPr>
        <b/>
        <sz val="8"/>
        <color rgb="FF000000"/>
        <rFont val="Tahoma"/>
        <family val="2"/>
      </rPr>
      <t xml:space="preserve">Reporte Recursos Humanos: </t>
    </r>
    <r>
      <rPr>
        <sz val="8"/>
        <color rgb="FF000000"/>
        <rFont val="Tahoma"/>
        <family val="2"/>
      </rPr>
      <t xml:space="preserve">24 de marzo de 2022 . Taller de accesibilidad en documentos digitales para personas con discapacidad visual
</t>
    </r>
    <r>
      <rPr>
        <b/>
        <sz val="8"/>
        <color rgb="FF000000"/>
        <rFont val="Tahoma"/>
        <family val="2"/>
      </rPr>
      <t>Analisis OCI</t>
    </r>
    <r>
      <rPr>
        <sz val="8"/>
        <color rgb="FF000000"/>
        <rFont val="Tahoma"/>
        <family val="2"/>
      </rPr>
      <t xml:space="preserve">: De conformidad con lo reportado y los soportes entregados  sin embargo no se evidencia dentro de los soportes emitidos acciones asociadas a  "Gestionar con las entidades competentes  las estrategias para la formación de servidores públicos en materia de leguaje de señas", teniendo en cuenta lo anterior se califica la acción </t>
    </r>
    <r>
      <rPr>
        <b/>
        <sz val="8"/>
        <color rgb="FF000000"/>
        <rFont val="Tahoma"/>
        <family val="2"/>
      </rPr>
      <t xml:space="preserve"> "En proceso"</t>
    </r>
    <r>
      <rPr>
        <sz val="8"/>
        <color rgb="FF000000"/>
        <rFont val="Tahoma"/>
        <family val="2"/>
      </rPr>
      <t xml:space="preserve">. Si bien es importante la gestión que se adelanta para incluir la oferta académica de la Alcaldía, es necesario que dentro de las acciones formuladas se encuentre la gestión que debe adelantarse para capacitar a los colaboradores del Canal en las tematicas asociadas. </t>
    </r>
  </si>
  <si>
    <r>
      <rPr>
        <b/>
        <sz val="8"/>
        <color rgb="FF000000"/>
        <rFont val="Tahoma"/>
        <family val="2"/>
      </rPr>
      <t xml:space="preserve">Reporte Recursos Humanos: </t>
    </r>
    <r>
      <rPr>
        <sz val="8"/>
        <color rgb="FF000000"/>
        <rFont val="Tahoma"/>
        <family val="2"/>
      </rPr>
      <t xml:space="preserve">Ya se encuentra publicado
</t>
    </r>
    <r>
      <rPr>
        <b/>
        <sz val="8"/>
        <color rgb="FF000000"/>
        <rFont val="Tahoma"/>
        <family val="2"/>
      </rPr>
      <t xml:space="preserve">Analisis OCI: </t>
    </r>
    <r>
      <rPr>
        <sz val="8"/>
        <color rgb="FF000000"/>
        <rFont val="Tahoma"/>
        <family val="2"/>
      </rPr>
      <t xml:space="preserve">De conformidad con el enlace remitido y lo reportado por el área se realizó la verificación del enlace citado y no se evidencia la publicación del Código de Integridad, por lo anterior la acción se califica </t>
    </r>
    <r>
      <rPr>
        <b/>
        <sz val="8"/>
        <color rgb="FF000000"/>
        <rFont val="Tahoma"/>
        <family val="2"/>
      </rPr>
      <t xml:space="preserve">"Sin iniciar", </t>
    </r>
    <r>
      <rPr>
        <sz val="8"/>
        <color rgb="FF000000"/>
        <rFont val="Tahoma"/>
        <family val="2"/>
      </rPr>
      <t xml:space="preserve">se recomienda al área revisar los soportes remitidos y adelantar la acción propuesta dentro de los plazos establecidos. </t>
    </r>
  </si>
  <si>
    <t xml:space="preserve">1. Elaborar pieza de comunicación.
2. Remitir pieza a la coordinación de comunicaciones.
3. Solicitar la publicación de la política de administración de riesgos y/o manual de administración del riesgo en la página web
</t>
  </si>
  <si>
    <t>3.4</t>
  </si>
  <si>
    <t>Publicar en la página web la actualización de la Matriz de Riesgos de Corrupción de la vigencia 2022, para conocimiento de los grupos de interés.</t>
  </si>
  <si>
    <t>1. Elaborar el proyecto de la Matriz de Riesgos de Corrupción de la vigencia a partir de las revisiones y ajustes adelantadas por los equipos internos de trabajo, de acuerdo con la metodología vigente.
2. Publicar en la página web de la entidad la versión actualizada de la Matriz de Riesgos de Corrupción de la vigencia para conocimiento y aportes de los grupos de valor externos.
3. Revisar los aportes realizados por los grupos de valor y si es el caso adelantar los ajustes a que haya lugar y publicar la versión ajustada de la misma</t>
  </si>
  <si>
    <t>Matriz de riesgos de corrupción actualizada y publicada en la página web.</t>
  </si>
  <si>
    <t>4. Monitoreo o revisión</t>
  </si>
  <si>
    <t>Revisar los riesgos de corrupción de la vigencia 2022</t>
  </si>
  <si>
    <t>1. Gestionar el requerimiento con las áreas para la revisión y/o actualización de los riesgos a su cargo.
2. Actualizar la matriz de riesgo de corrupción para la vigencia 2022.</t>
  </si>
  <si>
    <t>Una (1) revisión de la matriz de riesgos de corrupción en la vigencia.</t>
  </si>
  <si>
    <t>5. Seguimiento</t>
  </si>
  <si>
    <t>Realizar el seguimiento al Mapa de Riesgos de Corrupción y a la implementación del Plan Anticorrupción y de Atención al Ciudadano - PAAC, para la vigencia 2022.</t>
  </si>
  <si>
    <t>Realizar tres (3) ejercicios de seguimiento al cumplimiento de las acciones del Plan Anticorrupción y de Atención al Ciudadano - PAAC  y de la Matriz de Riesgos de Corrupción de la vigencia.
1. Primer seguimiento: Con corte al 30 de abril.
2. Segundo seguimiento: Con corte al 31 de agosto. 
3. Tercer seguimiento: Con corte al 31 de diciembre.</t>
  </si>
  <si>
    <t>Tres (3) matrices de seguimiento al PAAC y matriz de riesgos de corrupción publicadas en el botón de transparencia.</t>
  </si>
  <si>
    <t>Un (1) documentos actualizados y publicados en la página web.</t>
  </si>
  <si>
    <t xml:space="preserve">Profesional de Planeación </t>
  </si>
  <si>
    <t>Una (1) revisión realizada</t>
  </si>
  <si>
    <t>Número de seguimientos realizados / Total seguimientos programados</t>
  </si>
  <si>
    <t>4. Evaluación y retroalimentación a  la gestión institucional</t>
  </si>
  <si>
    <t>Consolidar y publicar dos informes de seguimiento a la gestión a partir de los resultados del plan de acción institucional.</t>
  </si>
  <si>
    <t>1. Consolidar la información a partir de los reportes de las áreas (50%).
2. Elaborar el documento (40%).
3. Publicar el documento en la página web y en la intranet institucional (10%).</t>
  </si>
  <si>
    <t>Dos (2) informes de seguimiento al plan de acción.</t>
  </si>
  <si>
    <t>5.3</t>
  </si>
  <si>
    <t xml:space="preserve">Revisar y actualizar la estrategia de caracterización  de usuarios del Canal </t>
  </si>
  <si>
    <t>1. Actualizar el documento "Caracterización de Usuarios y partes interesadas" (70%)
2. Publicación del documento (10%)
3.Divulgación del documento (20%)</t>
  </si>
  <si>
    <t>Un (1) documento de caracterización de usuarios y partes interesadas, publicado y divulgado</t>
  </si>
  <si>
    <t>Llevar a cabo una capacitación en materia de transparencia en el marco de la Ley 1712 de 2014 y la Ley 2195 de 2022</t>
  </si>
  <si>
    <t>1. Incluir en el plan institucional de capacitaciones la temática de transparencia en el marco de la Ley 1712 y la Ley 2195 de 2022.
2. Convocar a los colaboradores de la entidad para participar en la capacitación programada.
3. Realizar la capacitación</t>
  </si>
  <si>
    <t>Hacer seguimiento y reporte posterior al Plan de Integridad a partir de la formulación del mismo para la vigencia 2022</t>
  </si>
  <si>
    <t xml:space="preserve">1.Seguimiento al Plan de integridad.  
2. Reporte de seguimiento al Plan de Integridad. </t>
  </si>
  <si>
    <t xml:space="preserve">Dos (2) seguimientos al Plan de Integridad en el año </t>
  </si>
  <si>
    <t xml:space="preserve">Llevar a cabo capacitaciones en materia de veedurías ciudadanas (Decreto distrital 1712 de 2014 artículo 4) con el apoyo de las entidades correspondientes </t>
  </si>
  <si>
    <t>1. Incluir en el plan institucional de capacitaciones la temática de veedurías ciudadanas.
2. Convocar a los colaboradores de la entidad para participar en la capacitación programada.
3. Realizar la capacitación</t>
  </si>
  <si>
    <t xml:space="preserve">2. Iniciativas adicionales </t>
  </si>
  <si>
    <t>(Número de acciones realizadas del plan de integridad / número de acciones programadas del plan de integridad) * 100%</t>
  </si>
  <si>
    <t>RESUMEN PRIMER SEGUIMIENTO 2022</t>
  </si>
  <si>
    <t>Fecha seguimiento</t>
  </si>
  <si>
    <t>Análisis - Seguimiento OCI</t>
  </si>
  <si>
    <t>Resultado del indicador</t>
  </si>
  <si>
    <t>Alerta</t>
  </si>
  <si>
    <t>Auditor que realizó el seguimiento</t>
  </si>
  <si>
    <t>Plan Anticorrupción y de Atención al Ciudadano 2022
Versión 2
Fecha de publicación: 22/07/2022
Seguimiento vigencia 2022
Oficina de Control Interno</t>
  </si>
  <si>
    <t>EN PROCESO</t>
  </si>
  <si>
    <t>INCUMPLIDA</t>
  </si>
  <si>
    <t>SIN INICIAR</t>
  </si>
  <si>
    <r>
      <rPr>
        <b/>
        <sz val="8"/>
        <color rgb="FF000000"/>
        <rFont val="Tahoma"/>
        <family val="2"/>
      </rPr>
      <t xml:space="preserve">Reporte Recursos Humanos: </t>
    </r>
    <r>
      <rPr>
        <sz val="8"/>
        <color rgb="FF000000"/>
        <rFont val="Tahoma"/>
        <family val="2"/>
      </rPr>
      <t xml:space="preserve">Es una actividad que se realizará en el mes de mayo
</t>
    </r>
    <r>
      <rPr>
        <b/>
        <sz val="8"/>
        <color rgb="FF000000"/>
        <rFont val="Tahoma"/>
        <family val="2"/>
      </rPr>
      <t xml:space="preserve">Analisis OCI: </t>
    </r>
    <r>
      <rPr>
        <sz val="8"/>
        <color rgb="FF000000"/>
        <rFont val="Tahoma"/>
        <family val="2"/>
      </rPr>
      <t xml:space="preserve">Actividad en proceso en atencion a la fecha de culminacion. Calificada "Sin iniciar", teniendo en cuenta la fecha señalada por el área responsable. </t>
    </r>
  </si>
  <si>
    <t>RESUMEN PRIMER SEGUIMIENTO 2021</t>
  </si>
  <si>
    <r>
      <rPr>
        <b/>
        <u/>
        <sz val="8"/>
        <color theme="10"/>
        <rFont val="Tahoma"/>
        <family val="2"/>
      </rPr>
      <t xml:space="preserve">Componente 2: </t>
    </r>
    <r>
      <rPr>
        <u/>
        <sz val="8"/>
        <color theme="10"/>
        <rFont val="Tahoma"/>
        <family val="2"/>
      </rPr>
      <t>Racionalización de Trámites</t>
    </r>
  </si>
  <si>
    <t>Proyecto de plan Anticorrupción y de Atención al Ciudadano - PAAC publicado en la página web.</t>
  </si>
  <si>
    <t>Se adjuntan soportes de la solicitud de la capactación a la entidad Veeduría Distrital, evidencia de la socilización de la capacitación en el comunicado de cursos y capacitaciones de recursos humanos, evidencia de los calendarios con las capacitaciones agendadas y carptas con las evidencias de la ejecución de las capacitaciones, con estas actividades se cierra esta acción.</t>
  </si>
  <si>
    <r>
      <rPr>
        <b/>
        <sz val="8"/>
        <color rgb="FF000000"/>
        <rFont val="Tahoma"/>
        <family val="2"/>
      </rPr>
      <t xml:space="preserve">Reporte Recursos humanos: </t>
    </r>
    <r>
      <rPr>
        <sz val="8"/>
        <color rgb="FF000000"/>
        <rFont val="Tahoma"/>
        <family val="2"/>
      </rPr>
      <t xml:space="preserve">Se solicita a la entidad Veeduría Distrital una jornada de capacitación para el tema de rendición de cuentas las cuales como respuesta se realiza una jornada el día 03 de junio de 2022 y 19 de agosto de 2022 las cuales fueron solicitadas y socializadas por el área de Recursos Humanos.
</t>
    </r>
    <r>
      <rPr>
        <b/>
        <sz val="8"/>
        <color rgb="FF000000"/>
        <rFont val="Tahoma"/>
        <family val="2"/>
      </rPr>
      <t xml:space="preserve">Análisis OCI: </t>
    </r>
    <r>
      <rPr>
        <sz val="8"/>
        <color rgb="FF000000"/>
        <rFont val="Tahoma"/>
        <family val="2"/>
      </rPr>
      <t>Se avisa del cumplimiento de las actividades programadas. El soporte remitido da cuenta de las capacitaciones adelantadas enfocadas a rendición de cuentas. Por lo tanto se califica -</t>
    </r>
    <r>
      <rPr>
        <b/>
        <sz val="8"/>
        <color rgb="FF000000"/>
        <rFont val="Tahoma"/>
        <family val="2"/>
      </rPr>
      <t xml:space="preserve">terminada- </t>
    </r>
  </si>
  <si>
    <t xml:space="preserve">Henry Beltran </t>
  </si>
  <si>
    <t>Se adjunta soportes de solicitud de capacitaciones, respuestas a estas solicitudes, alineación de los temas a capacitar y soportes de las ejecución de las siguientes capacitaciones:                                                                                               24_02_2022 Charla - Taller Política Gestión del Conocimiento y la Innovación – FURAG
24_02_2022 Cualificación sobre Servicio a la Ciudadanía - Trato diferencial
20_04_2022 Lenguaje claro - Redacción de textos administrativos
26_04_2022 Cualificación de introducción al servicio a la ciudadanía enfoque diferencial
26_04_2022 Política de integridad conflictos de interés
08_06_2022 Cualificación "Servicio a la ciudadanía - Introducción a las Políticas Públicas"                                                                            con estas actividades se cierra esta acción.</t>
  </si>
  <si>
    <r>
      <rPr>
        <b/>
        <sz val="8"/>
        <color rgb="FF000000"/>
        <rFont val="Tahoma"/>
        <family val="2"/>
      </rPr>
      <t xml:space="preserve">Reporte Recursos humanos: </t>
    </r>
    <r>
      <rPr>
        <sz val="8"/>
        <color rgb="FF000000"/>
        <rFont val="Tahoma"/>
        <family val="2"/>
      </rPr>
      <t xml:space="preserve">Se realiza solicitud y alinean capacitaciones con otras entidades públicas como; Veeduría Distrital, Dirección Distrital de calidad de servicio y servicio civil, las capacitaciones relacionadas con cualificaciones en atención a la ciudadanía, lenguaje claro, política de integridad Distrital y política de gestión de conocimiento y la innovación, las cuales se realizaron en su totalidad.
</t>
    </r>
    <r>
      <rPr>
        <b/>
        <sz val="8"/>
        <color rgb="FF000000"/>
        <rFont val="Tahoma"/>
        <family val="2"/>
      </rPr>
      <t>Análisis OCI:</t>
    </r>
    <r>
      <rPr>
        <sz val="8"/>
        <color rgb="FF000000"/>
        <rFont val="Tahoma"/>
        <family val="2"/>
      </rPr>
      <t xml:space="preserve"> Se avisa del cumplimiento de las actividades programadas. El soporte remitido da cuenta de las capacitaciones adelantadas enfocadas a los temas identificados en la actividad. Por lo tanto se califica -</t>
    </r>
    <r>
      <rPr>
        <b/>
        <sz val="8"/>
        <color rgb="FF000000"/>
        <rFont val="Tahoma"/>
        <family val="2"/>
      </rPr>
      <t>terminada</t>
    </r>
    <r>
      <rPr>
        <sz val="8"/>
        <color rgb="FF000000"/>
        <rFont val="Tahoma"/>
        <family val="2"/>
      </rPr>
      <t xml:space="preserve">-. Sin embargo se sugiere al área que para futuras formulaciones precisar las actividades a realizar porque en esta ocasión la actividad enmarcaba varias posibles opciones de temas a tratar. </t>
    </r>
  </si>
  <si>
    <t>Se adjunta solicitudes, alineación, divulgacion y evidencia de la ejecución de las capacitaciones que relaciono a continuación:                                                                 24_02_2022 Cualificación sobre Servicio a la Ciudadanía - Trato diferencial
20_04_2022 Lenguaje claro - Redacción de textos administrativos
26_04_2022 Cualificación de introducción al servicio a la ciudadanía enfoque diferencial
08_06_2022 Cualificación "Servicio a la ciudadanía - Introducción a las Políticas Públicas"                                                                   con estas actividades se cierra esta acción.</t>
  </si>
  <si>
    <r>
      <rPr>
        <b/>
        <sz val="8"/>
        <color rgb="FF000000"/>
        <rFont val="Tahoma"/>
        <family val="2"/>
      </rPr>
      <t xml:space="preserve">Reporte Recursos Humanos: </t>
    </r>
    <r>
      <rPr>
        <sz val="8"/>
        <color rgb="FF000000"/>
        <rFont val="Tahoma"/>
        <family val="2"/>
      </rPr>
      <t xml:space="preserve">Se realiza solicitud, alineación y ejecución de cualificaciones en servicio a la ciudadanía con la Dirección Distrital de calidad de servicio, taller en lenguaje claro - redacción de textos administrativos con Veeduría Distrital y la auxiliar de atención al ciudadano de Capital, sistema de comunicación pública.
</t>
    </r>
    <r>
      <rPr>
        <b/>
        <sz val="8"/>
        <color rgb="FF000000"/>
        <rFont val="Tahoma"/>
        <family val="2"/>
      </rPr>
      <t>Análisis OC</t>
    </r>
    <r>
      <rPr>
        <sz val="8"/>
        <color rgb="FF000000"/>
        <rFont val="Tahoma"/>
        <family val="2"/>
      </rPr>
      <t>I: Se avisa del cumplimiento de las actividades programadas. El soporte remitido da cuenta de las capacitaciones adelantadas enfocadas a mejorar el servicio a la ciudadanía. Por lo tanto se califica -</t>
    </r>
    <r>
      <rPr>
        <b/>
        <sz val="8"/>
        <color rgb="FF000000"/>
        <rFont val="Tahoma"/>
        <family val="2"/>
      </rPr>
      <t>terminada</t>
    </r>
    <r>
      <rPr>
        <sz val="8"/>
        <color rgb="FF000000"/>
        <rFont val="Tahoma"/>
        <family val="2"/>
      </rPr>
      <t>-</t>
    </r>
  </si>
  <si>
    <t>Se adjunta solicitudes, alineación, divulgaciín y evidencia de la ejecución de la capacitación las cuales relaciono a continuación:                                                 29_06_2022 Capacitación - Atención a personas en condición de discapacidad.                                                                                              con esta actividad se cierra esta acción.</t>
  </si>
  <si>
    <r>
      <rPr>
        <b/>
        <sz val="8"/>
        <color rgb="FF000000"/>
        <rFont val="Tahoma"/>
        <family val="2"/>
      </rPr>
      <t xml:space="preserve">Reporte Recursos Humanos: </t>
    </r>
    <r>
      <rPr>
        <sz val="8"/>
        <color rgb="FF000000"/>
        <rFont val="Tahoma"/>
        <family val="2"/>
      </rPr>
      <t xml:space="preserve">Con apoyo del profesional en seguridad y salud en el trabajo y la secretaría de integración social se alinea una capacitación interna de "Atención a personas en condición de discapacidad" con énfasis en lenguaje de señas, la cual se lleva a cabo el día 29 de junio de 2022, haciendo la invitación a todos los colaboradores de Capital entre esos a la auxiliar de atención al ciudadano y auxiliar de correspondencia.
</t>
    </r>
    <r>
      <rPr>
        <b/>
        <sz val="8"/>
        <color rgb="FF000000"/>
        <rFont val="Tahoma"/>
        <family val="2"/>
      </rPr>
      <t>Análisis OC</t>
    </r>
    <r>
      <rPr>
        <sz val="8"/>
        <color rgb="FF000000"/>
        <rFont val="Tahoma"/>
        <family val="2"/>
      </rPr>
      <t xml:space="preserve">I:  Se avisa del cumplimiento de las actividades programadas. El soporte remitido da cuenta que la capacitación gestionada y realizada se encamino a la atención a población en condición de discapacidad. Por lo tanto se califica </t>
    </r>
    <r>
      <rPr>
        <b/>
        <sz val="8"/>
        <color rgb="FF000000"/>
        <rFont val="Tahoma"/>
        <family val="2"/>
      </rPr>
      <t>-terminada-</t>
    </r>
  </si>
  <si>
    <t>Se adjuntan soportes como; (plan de integridad, evidencia de publicación en la intranet, evidencia de solicitud al área de comunicaciones para crear la pieza grafica invitando a conocer los planes de la intranet a todos nuestros colaboradores, evidencia de la pieza grafica y el boletin de divulgación de la misma.</t>
  </si>
  <si>
    <r>
      <rPr>
        <b/>
        <sz val="8"/>
        <color rgb="FF000000"/>
        <rFont val="Tahoma"/>
        <family val="2"/>
      </rPr>
      <t xml:space="preserve">Reporte Recursos Humanos: </t>
    </r>
    <r>
      <rPr>
        <sz val="8"/>
        <color rgb="FF000000"/>
        <rFont val="Tahoma"/>
        <family val="2"/>
      </rPr>
      <t xml:space="preserve">Como indicamos previamente, se elabora el plan de integridad. Además se carga en la intranet de Capital, sistema de comunicación publica, adicional se solicita al área de comunicaciones que realice una pieza grafica para el boletín de comunicaciones internas invitando a los colaboradores a conocer los planes y políticas que se encuentran publicados en la pestaña de recursos humanos de la intranet.
</t>
    </r>
    <r>
      <rPr>
        <b/>
        <sz val="8"/>
        <color rgb="FF000000"/>
        <rFont val="Tahoma"/>
        <family val="2"/>
      </rPr>
      <t xml:space="preserve">Análisis OCI: </t>
    </r>
    <r>
      <rPr>
        <sz val="8"/>
        <color rgb="FF000000"/>
        <rFont val="Tahoma"/>
        <family val="2"/>
      </rPr>
      <t>Se avisa al área que previamente solo fue reportado el documento -</t>
    </r>
    <r>
      <rPr>
        <i/>
        <sz val="8"/>
        <color rgb="FF000000"/>
        <rFont val="Tahoma"/>
        <family val="2"/>
      </rPr>
      <t>plan de integridad</t>
    </r>
    <r>
      <rPr>
        <sz val="8"/>
        <color rgb="FF000000"/>
        <rFont val="Tahoma"/>
        <family val="2"/>
      </rPr>
      <t>- sin el soporte de la socialización. En este reporte se cuenta con la evidencia del cumplimiento de la segunda actividad, es decir, la socialización del documento. Por lo tanto se califica -</t>
    </r>
    <r>
      <rPr>
        <b/>
        <sz val="8"/>
        <color rgb="FF000000"/>
        <rFont val="Tahoma"/>
        <family val="2"/>
      </rPr>
      <t>terminada</t>
    </r>
    <r>
      <rPr>
        <sz val="8"/>
        <color rgb="FF000000"/>
        <rFont val="Tahoma"/>
        <family val="2"/>
      </rPr>
      <t xml:space="preserve">-. No obstante, se sugiere e invita al área a que la socialización de los documentos publicados sea puntual sobre el documento socializado. En esta ocasión el correo  enviado por el área de comunicaciones y el banner contenido, mencionan toda la documentación de interés general. </t>
    </r>
  </si>
  <si>
    <t>Se adjuntan soportes como; (plan de integridad, evidencia de publicación en la pagina web e intranet, evidencia de solicitud al área de comunicaciones para crear la pieza grafica invitando a conocer los planes de la intranet a todos nuestros colaboradores, evidencia de la pieza grafica y el boletin de divulgación de la misma.</t>
  </si>
  <si>
    <r>
      <rPr>
        <b/>
        <sz val="8"/>
        <color rgb="FF000000"/>
        <rFont val="Tahoma"/>
        <family val="2"/>
      </rPr>
      <t xml:space="preserve">Reporte Recursos Humanos: </t>
    </r>
    <r>
      <rPr>
        <sz val="8"/>
        <color rgb="FF000000"/>
        <rFont val="Tahoma"/>
        <family val="2"/>
      </rPr>
      <t xml:space="preserve">Como indicamos previamente se elabora el plan de integridad, además se carga en la intranet de Capital, sistema de comunicación publica, adicional se solicita al área de comunicaciones que realce una pieza grafica para el boletín de comunicaciones internas invitando a los colaboradores a conocer los planes y políticas que se encuentran publicados en la pestaña de recursos humanos de la intranet.
</t>
    </r>
    <r>
      <rPr>
        <b/>
        <sz val="8"/>
        <color rgb="FF000000"/>
        <rFont val="Tahoma"/>
        <family val="2"/>
      </rPr>
      <t xml:space="preserve">Análisis OCI: </t>
    </r>
    <r>
      <rPr>
        <sz val="8"/>
        <color rgb="FF000000"/>
        <rFont val="Tahoma"/>
        <family val="2"/>
      </rPr>
      <t>En este reporte si fue posible verificar la publicación del código de integridad a diferencia del anterior seguimiento donde no fue reportado. Al poderse constatar el cumplimiento de la actividad, se califica -</t>
    </r>
    <r>
      <rPr>
        <b/>
        <sz val="8"/>
        <color rgb="FF000000"/>
        <rFont val="Tahoma"/>
        <family val="2"/>
      </rPr>
      <t>terminada-</t>
    </r>
  </si>
  <si>
    <t>Se adjunta formulario, hoja de respuestas, consolidado y evidencia del cargue de los resultados en la intranet de Capital.</t>
  </si>
  <si>
    <r>
      <rPr>
        <b/>
        <sz val="8"/>
        <color rgb="FF000000"/>
        <rFont val="Tahoma"/>
        <family val="2"/>
      </rPr>
      <t xml:space="preserve">Reporte Recursos humanos: </t>
    </r>
    <r>
      <rPr>
        <sz val="8"/>
        <color rgb="FF000000"/>
        <rFont val="Tahoma"/>
        <family val="2"/>
      </rPr>
      <t xml:space="preserve">Se realiza el formato para la encuesta del código de integridad, adicionalmente se envía a todos los colaboradores de la entidad el día 05 de mayo de 2022, reiterando nuevamente el correo el 27 de mayo de 2022, basado en las respuesta se hace un consolidado con la percepción del código de integridad y valores de capital los cuales se publican en la intranet de Capital.
</t>
    </r>
    <r>
      <rPr>
        <b/>
        <sz val="8"/>
        <color rgb="FF000000"/>
        <rFont val="Tahoma"/>
        <family val="2"/>
      </rPr>
      <t xml:space="preserve">Análisis OCI: </t>
    </r>
    <r>
      <rPr>
        <sz val="8"/>
        <color rgb="FF000000"/>
        <rFont val="Tahoma"/>
        <family val="2"/>
      </rPr>
      <t xml:space="preserve">Se avisa al área que el documento reportado </t>
    </r>
    <r>
      <rPr>
        <i/>
        <sz val="8"/>
        <color rgb="FF000000"/>
        <rFont val="Tahoma"/>
        <family val="2"/>
      </rPr>
      <t xml:space="preserve">consolidado encuesta del código de integridad-  </t>
    </r>
    <r>
      <rPr>
        <sz val="8"/>
        <color rgb="FF000000"/>
        <rFont val="Tahoma"/>
        <family val="2"/>
      </rPr>
      <t>contiene datos de la vigencia 2021. El resto de documentos aportados si están informando sobre la encuesta realizada este año en curso. Así las cosas no es claro el cumplimiento de la actividad de consolidación de los resultados de la encuesta realizada en el mes de mayo. Por lo anterior se califica -</t>
    </r>
    <r>
      <rPr>
        <b/>
        <sz val="8"/>
        <color rgb="FF000000"/>
        <rFont val="Tahoma"/>
        <family val="2"/>
      </rPr>
      <t xml:space="preserve">en proceso-. </t>
    </r>
    <r>
      <rPr>
        <sz val="8"/>
        <color rgb="FF000000"/>
        <rFont val="Tahoma"/>
        <family val="2"/>
      </rPr>
      <t xml:space="preserve">Se recomienda al área verificar los soportes del reporte y que su contenido permita evidenciar el cumplimiento de las actividades propuestas. </t>
    </r>
  </si>
  <si>
    <t>Es una actividad que se realizará en los próximos meses.</t>
  </si>
  <si>
    <t>Se adjunta pieza grafica públicada por el área de comunicaciones el dia 04 de mayo de 2022, y se comparte adjunto de correo electronico haciendo solicitud a comunicaciones internas para la creación de una nueva pieza grafica.</t>
  </si>
  <si>
    <t>Se anexa archivo que contiene el banner elaborado para promocionar la Convocatoria Pública No. 003-2022.-</t>
  </si>
  <si>
    <t xml:space="preserve">Seguimiento al Plan Anual de auditorias version 2 con corte a 30 de junio </t>
  </si>
  <si>
    <t>Boletines de comunicaciones internas con socialización de los instrumentos de gestión del riesgo</t>
  </si>
  <si>
    <r>
      <rPr>
        <b/>
        <sz val="8"/>
        <color rgb="FF000000"/>
        <rFont val="Tahoma"/>
        <family val="2"/>
      </rPr>
      <t>Reporte área de Planeación</t>
    </r>
    <r>
      <rPr>
        <sz val="8"/>
        <color rgb="FF000000"/>
        <rFont val="Tahoma"/>
        <family val="2"/>
      </rPr>
      <t xml:space="preserve">: En los meses de junio y agosto se realizó la socialización a través del boletín de comunicaciones internas los diferentes instrumentos de gestión del riesgo de la entidad.
</t>
    </r>
    <r>
      <rPr>
        <b/>
        <sz val="8"/>
        <color rgb="FF000000"/>
        <rFont val="Tahoma"/>
        <family val="2"/>
      </rPr>
      <t xml:space="preserve">Análisis OCI: </t>
    </r>
    <r>
      <rPr>
        <sz val="8"/>
        <color rgb="FF000000"/>
        <rFont val="Tahoma"/>
        <family val="2"/>
      </rPr>
      <t xml:space="preserve">Se verifican los documentos remitidos, los cuáles evidencian la socialización de los instrumentos de gestión del riesgo, durante los meses de junio y agosto de la vigencia 2022. Con lo anterior se evidencia el cumplimiento de las acciones propuestas, por lo tanto la acción se califica  como </t>
    </r>
    <r>
      <rPr>
        <b/>
        <sz val="8"/>
        <color rgb="FF000000"/>
        <rFont val="Tahoma"/>
        <family val="2"/>
      </rPr>
      <t>"Terminada"</t>
    </r>
  </si>
  <si>
    <t>Correos electrónicos de solicitud de revisión y ajustes a los riesgos de gestión</t>
  </si>
  <si>
    <r>
      <rPr>
        <b/>
        <sz val="8"/>
        <color rgb="FF000000"/>
        <rFont val="Tahoma"/>
        <family val="2"/>
      </rPr>
      <t>Reporte Planeación:</t>
    </r>
    <r>
      <rPr>
        <sz val="8"/>
        <color rgb="FF000000"/>
        <rFont val="Tahoma"/>
        <family val="2"/>
      </rPr>
      <t xml:space="preserve"> Se avanzó en la migración de los procesos misionales así como en algunos procesos estratégicos y de apoyo al nuevo formato de matriz atendiendo los cambios metodológicos definidos en el manual de administración del riesgo.
</t>
    </r>
    <r>
      <rPr>
        <b/>
        <sz val="8"/>
        <color rgb="FF000000"/>
        <rFont val="Tahoma"/>
        <family val="2"/>
      </rPr>
      <t xml:space="preserve">Análisis OCI: </t>
    </r>
    <r>
      <rPr>
        <sz val="8"/>
        <color rgb="FF000000"/>
        <rFont val="Tahoma"/>
        <family val="2"/>
      </rPr>
      <t xml:space="preserve">Se verifican los documentos remitidos, los cuáles evidencian la actualización de la matriz para el reporte de los riesgos institucionales conforme a los lineamientos del DAFP. De igual manera se evidencia la solicitud a los 14 procesos de Capital, para que revisen y actualicen sus mapas de riesgos de gestión y ambientales.
Teniendo en cuenta que las actividad 2 se encuentra en ejecución y actividad 3 se realizará durante el último cuatrimestre de la vigencia  la acción se califica como </t>
    </r>
    <r>
      <rPr>
        <b/>
        <sz val="8"/>
        <color rgb="FF000000"/>
        <rFont val="Tahoma"/>
        <family val="2"/>
      </rPr>
      <t>"En Proceso"</t>
    </r>
  </si>
  <si>
    <t>Publicar en la página web el proyecto de Plan Anticorrupción y de Atención al Ciudadano - PAAC y el proyecto de la Matriz de Riesgos de Corrupción de la vigencia 2022, a conocimiento general.</t>
  </si>
  <si>
    <t>1. Elaborar el proyecto de Plan Anticorrupción y de Atención al Ciudadano - PAAC de la vigencia (versión 0) 
2. Publicar en la página web de la entidad el proyecto de Plan Anticorrupción y de Atención al Ciudadano - PAAC de la vigencia para conocimiento y aportes de los grupos de valor. 
3. Remitir el proyecto de Plan Anticorrupción y de Atención al Ciudadano - PAAC a través del boletín de comunicaciones internas para conocimiento y observaciones a nivel institucional. 
4. Remitir a través de correo electrónico la invitación a revisar el Plan Anticorrupción y de Atención al Ciudadano - PAAC a los grupos de valor del Canal, utilizando diferentes bases de datos disponibles.</t>
  </si>
  <si>
    <t>Un (1) documento actualizado y publicado en su versión preliminar (0).</t>
  </si>
  <si>
    <t>Profesional de Planeación</t>
  </si>
  <si>
    <t>PAAC Versión 2</t>
  </si>
  <si>
    <t>PAAC Versión 2
 MRC Versión 2 
 Soportes de gestión de participación ciudadana</t>
  </si>
  <si>
    <t>Boletiín de comunicaciones internas con socialización de la matriz de riesgos de corrupción versión 2 instrumentos de gestión del riesgo</t>
  </si>
  <si>
    <t>No aplican soportes para el presente seguimiento</t>
  </si>
  <si>
    <t>No se cuenta con soportes para el presente seguimiento</t>
  </si>
  <si>
    <t>Documento de informe del ejercicio de cliente incógnito realizado</t>
  </si>
  <si>
    <r>
      <rPr>
        <b/>
        <sz val="8"/>
        <color rgb="FF000000"/>
        <rFont val="Tahoma"/>
        <family val="2"/>
      </rPr>
      <t>Reporte Planeación:</t>
    </r>
    <r>
      <rPr>
        <sz val="8"/>
        <color rgb="FF000000"/>
        <rFont val="Tahoma"/>
        <family val="2"/>
      </rPr>
      <t xml:space="preserve"> Durante el segundo cuatrimestre del año se realizó la gestión para el diseño y publicación en redes sociales de la información relacionada con la estrategia de rendición de cuentas de la entidad, dando cumplimiento a los compromisos faltantes para la acción.
</t>
    </r>
    <r>
      <rPr>
        <b/>
        <sz val="8"/>
        <color rgb="FF000000"/>
        <rFont val="Tahoma"/>
        <family val="2"/>
      </rPr>
      <t>Reporte Digital:</t>
    </r>
    <r>
      <rPr>
        <sz val="8"/>
        <color rgb="FF000000"/>
        <rFont val="Tahoma"/>
        <family val="2"/>
      </rPr>
      <t xml:space="preserve"> Se realizó el diseño de las piezas correspondientes para la publicación en redes sociales y en la página web de la entidad con base en la solicitud enviada por planeación
</t>
    </r>
    <r>
      <rPr>
        <b/>
        <sz val="8"/>
        <color rgb="FF000000"/>
        <rFont val="Tahoma"/>
        <family val="2"/>
      </rPr>
      <t xml:space="preserve">Análisis OCI: </t>
    </r>
    <r>
      <rPr>
        <sz val="8"/>
        <color rgb="FF000000"/>
        <rFont val="Tahoma"/>
        <family val="2"/>
      </rPr>
      <t xml:space="preserve">Conforme a los soportes remitidos, se evidencia el diseño de lo requerido por el área de Planeación para la estrategia de Rendición de cuentas 2022, así como la socialización  en las redes sociales de Capital. Teniendo en cuenta que se cumplieron con las actividades propuestas la acción se califica como </t>
    </r>
    <r>
      <rPr>
        <b/>
        <sz val="8"/>
        <color rgb="FF000000"/>
        <rFont val="Tahoma"/>
        <family val="2"/>
      </rPr>
      <t xml:space="preserve">"Terminada"
</t>
    </r>
    <r>
      <rPr>
        <sz val="8"/>
        <color rgb="FF000000"/>
        <rFont val="Tahoma"/>
        <family val="2"/>
      </rPr>
      <t xml:space="preserve">
</t>
    </r>
  </si>
  <si>
    <t>Diana Romero
Mónica Virgüez</t>
  </si>
  <si>
    <t>Henry Beltran 
Mónica Virgüez</t>
  </si>
  <si>
    <t>MRC Versión 2 
 Soportes de gestión de participación ciudadana</t>
  </si>
  <si>
    <r>
      <rPr>
        <b/>
        <sz val="8"/>
        <color rgb="FF000000"/>
        <rFont val="Tahoma"/>
        <family val="2"/>
      </rPr>
      <t>Reporte Planeación:</t>
    </r>
    <r>
      <rPr>
        <sz val="8"/>
        <color rgb="FF000000"/>
        <rFont val="Tahoma"/>
        <family val="2"/>
      </rPr>
      <t xml:space="preserve"> En el mes de julio se llevó a cabo la revisión y actualización de la matriz de riesgos de corrupción de la entidad atendiendo los cambios en el formato de análisis de información.
Frente a las solicitudes de negocios estratégicos y comunicaciones, es preciso aclarar que desde planeación se solicitó la información, sin embargo dichas áreas no reportaron cambios o ajustes por ende los riesgos no tuvieron cambios para la versión 2 del mapa.
</t>
    </r>
    <r>
      <rPr>
        <b/>
        <sz val="8"/>
        <color rgb="FF000000"/>
        <rFont val="Tahoma"/>
        <family val="2"/>
      </rPr>
      <t xml:space="preserve">Análisis OCI: </t>
    </r>
    <r>
      <rPr>
        <sz val="8"/>
        <color rgb="FF000000"/>
        <rFont val="Tahoma"/>
        <family val="2"/>
      </rPr>
      <t xml:space="preserve">Conforme a los soportes remitidos, se evidencia la actualización de la Matriz de Riesgos de Corrupción de la vigencia 2022 esta actualización se llevó a cabo con la información remitida por los Procesos que realizaron el ejercicio de actualización.
Teniendo en cuenta que se cumplieron con las actividades propuestas la acción se califica como </t>
    </r>
    <r>
      <rPr>
        <b/>
        <sz val="8"/>
        <color rgb="FF000000"/>
        <rFont val="Tahoma"/>
        <family val="2"/>
      </rPr>
      <t xml:space="preserve">"Terminada"
</t>
    </r>
    <r>
      <rPr>
        <sz val="8"/>
        <color rgb="FF000000"/>
        <rFont val="Tahoma"/>
        <family val="2"/>
      </rPr>
      <t xml:space="preserve">
</t>
    </r>
  </si>
  <si>
    <t>MRC Versión 2 
 Soportes de gestión de participación ciudadana 
 Evidencias de gestión interna de la actualización de los riesgo</t>
  </si>
  <si>
    <t>Acceso de información en la intranet: Inicio &gt; MIPG &gt; 2. Direccionamiento estratégico y Planeación &gt; 2.1 Planeación Institucional &gt; Plan de accion institucional &gt; 2022 &gt; Seguimientos
1. Informe de Seguimiento al Plan de Acción Institucional 2022 - Semestre 1
 2. Reporte de Indicadores Capital 2022 - Semestre 1</t>
  </si>
  <si>
    <t>1. Correo de comunicaciones internas
2. Correo envío de cronograma</t>
  </si>
  <si>
    <t>Jizeth González
Mónica Virgüéz</t>
  </si>
  <si>
    <t>"1. Correos de solicitud de actualización y de publicación.
2. Correo del webmaster confirmando la publicación."</t>
  </si>
  <si>
    <t>"1. Enlace de la página web: https://www.canalcapital.gov.co/sites/default/files/informe_pqrs/Informe-Encuesta-de-Satisfaccion-1er-semestre-2022.pdf
2. Correo de socialización
3. Correo de solicitud de publicación"</t>
  </si>
  <si>
    <r>
      <t xml:space="preserve">Reporte At. Ciudadano: </t>
    </r>
    <r>
      <rPr>
        <sz val="8"/>
        <color rgb="FF000000"/>
        <rFont val="Tahoma"/>
        <family val="2"/>
      </rPr>
      <t xml:space="preserve">"Se publicó en el mes de julio el informe de satisfacción de los usuarios del primer semestre de la vigencia 2022. Se puede consultar en el siguiente enlace: https://www.canalcapital.gov.co/sites/default/files/informe_pqrs/Informe-Encuesta-de-Satisfaccion-1er-semestre-2022.pdf"
</t>
    </r>
    <r>
      <rPr>
        <b/>
        <sz val="8"/>
        <color rgb="FF000000"/>
        <rFont val="Tahoma"/>
        <family val="2"/>
      </rPr>
      <t xml:space="preserve">Análisis OCI: </t>
    </r>
    <r>
      <rPr>
        <sz val="8"/>
        <color rgb="FF000000"/>
        <rFont val="Tahoma"/>
        <family val="2"/>
      </rPr>
      <t xml:space="preserve">Durante mayo de 2022 se realizó la solicitud de cambio del banner de socialización del informe de satisfacción de usuarios y durante julio de 2022 se realizó la respectiva publicación en el botón de transparencia, de conformidad con lo reportado se verifica la publicación de lo mencionado, por lo que la acción se califica como </t>
    </r>
    <r>
      <rPr>
        <b/>
        <sz val="8"/>
        <color rgb="FF000000"/>
        <rFont val="Tahoma"/>
        <family val="2"/>
      </rPr>
      <t>"Terminada"</t>
    </r>
    <r>
      <rPr>
        <sz val="8"/>
        <color rgb="FF000000"/>
        <rFont val="Tahoma"/>
        <family val="2"/>
      </rPr>
      <t xml:space="preserve">. </t>
    </r>
  </si>
  <si>
    <t>Estrategia de caraterización de usuarios 2022 (borrador) y documentos de gestión</t>
  </si>
  <si>
    <t>Reuniones de actualización y aprobación a las Tablas de Retención Documental, Dirección Operativa, Control interno, planeación, Contabilidad</t>
  </si>
  <si>
    <t>Reuniones de actualización y aprobación a las Tablas de Retención Documental</t>
  </si>
  <si>
    <r>
      <rPr>
        <b/>
        <sz val="8"/>
        <color rgb="FF000000"/>
        <rFont val="Tahoma"/>
        <family val="2"/>
      </rPr>
      <t xml:space="preserve">Reporte G. Documental: </t>
    </r>
    <r>
      <rPr>
        <sz val="8"/>
        <color rgb="FF000000"/>
        <rFont val="Tahoma"/>
        <family val="2"/>
      </rPr>
      <t xml:space="preserve">Se han venido realizando reuniones de actualización de las tablas de retención documental las cuales son el insumo para la actualización del documento "Registro de activos de información".
</t>
    </r>
    <r>
      <rPr>
        <b/>
        <sz val="8"/>
        <color rgb="FF000000"/>
        <rFont val="Tahoma"/>
        <family val="2"/>
      </rPr>
      <t xml:space="preserve">Análisis OCI: </t>
    </r>
    <r>
      <rPr>
        <sz val="8"/>
        <color rgb="FF000000"/>
        <rFont val="Tahoma"/>
        <family val="2"/>
      </rPr>
      <t xml:space="preserve">Teniendo en cuenta lo indicado por el área se evidencian cuatro (4) reuniones con las áreas de Digital, Programación, Producción y Ventas y Mercadeo, con el fin de dar continuidad a la actualización de las Tablas de Retención como insumo del documento de activos de información; sin embargo no se observan las actas de reunión con las áreas de Planeación, Contabilidad y Control Interno mencionadas como soporte. De conformidad con lo reportado se califica la acción </t>
    </r>
    <r>
      <rPr>
        <b/>
        <sz val="8"/>
        <color rgb="FF000000"/>
        <rFont val="Tahoma"/>
        <family val="2"/>
      </rPr>
      <t>"En Proceso"</t>
    </r>
    <r>
      <rPr>
        <sz val="8"/>
        <color rgb="FF000000"/>
        <rFont val="Tahoma"/>
        <family val="2"/>
      </rPr>
      <t xml:space="preserve">. </t>
    </r>
  </si>
  <si>
    <t>1. Correos de envío</t>
  </si>
  <si>
    <t>* Política de racionalización de trámites (versión borrador)
* Correos con los que se recibieron los conceptos.
* Invitación socialización OPA
* Invitación mesa de trabajo con Función Pública.
* Correo de envío del oficio y oficio 870."</t>
  </si>
  <si>
    <r>
      <t>Reporte At. Ciudadano:</t>
    </r>
    <r>
      <rPr>
        <sz val="8"/>
        <color rgb="FF000000"/>
        <rFont val="Tahoma"/>
        <family val="2"/>
      </rPr>
      <t xml:space="preserve"> Se han enviado semanalmente los reportes al área Operativa de las peticiones pendiente por respuesta.
</t>
    </r>
    <r>
      <rPr>
        <b/>
        <sz val="8"/>
        <color rgb="FF000000"/>
        <rFont val="Tahoma"/>
        <family val="2"/>
      </rPr>
      <t xml:space="preserve">Análisis OCI: </t>
    </r>
    <r>
      <rPr>
        <sz val="8"/>
        <color rgb="FF000000"/>
        <rFont val="Tahoma"/>
        <family val="2"/>
      </rPr>
      <t xml:space="preserve">De conformidad con lo reportado por el área se han adelantado (22) reportes a la Dirección Operativa sobre peticiones pendientes por respuesta. Teniendo en cuenta lo anterior, se califica </t>
    </r>
    <r>
      <rPr>
        <b/>
        <sz val="8"/>
        <color rgb="FF000000"/>
        <rFont val="Tahoma"/>
        <family val="2"/>
      </rPr>
      <t>"En Proceso"</t>
    </r>
    <r>
      <rPr>
        <sz val="8"/>
        <color rgb="FF000000"/>
        <rFont val="Tahoma"/>
        <family val="2"/>
      </rPr>
      <t xml:space="preserve">. Se recomienda al área verificar la cantidad de reportes semanales a la fecha, ya que al finalizar la vigencia no se alcanzan los (44) formulados. </t>
    </r>
  </si>
  <si>
    <t>"1. Enlace publicación informes: https://www.canalcapital.gov.co/content/informe-pqrs
2. Correos de socialización
3. Correos de solicitud de publicación"</t>
  </si>
  <si>
    <r>
      <t xml:space="preserve">Reporte At. Ciudadano: </t>
    </r>
    <r>
      <rPr>
        <sz val="8"/>
        <color rgb="FF000000"/>
        <rFont val="Tahoma"/>
        <family val="2"/>
      </rPr>
      <t xml:space="preserve">Se han realizado, difundido y publicado mensualmente los informes de PQRS.
</t>
    </r>
    <r>
      <rPr>
        <b/>
        <sz val="8"/>
        <color rgb="FF000000"/>
        <rFont val="Tahoma"/>
        <family val="2"/>
      </rPr>
      <t xml:space="preserve">Análisis OCI: </t>
    </r>
    <r>
      <rPr>
        <sz val="8"/>
        <color rgb="FF000000"/>
        <rFont val="Tahoma"/>
        <family val="2"/>
      </rPr>
      <t xml:space="preserve">Verificados los soportes entregados por el área se evidencia la publicación mensual de los informes generados sobre PQRS ingresadas a Capital, así como su socialización a los líderes de proceso. Teniendo en cuenta lo anterior, así como las fechas de ejecución de la actividad se califica la acción </t>
    </r>
    <r>
      <rPr>
        <b/>
        <sz val="8"/>
        <color rgb="FF000000"/>
        <rFont val="Tahoma"/>
        <family val="2"/>
      </rPr>
      <t>"En Proceso".</t>
    </r>
  </si>
  <si>
    <t>Seguimiento del Plan Anticorrupción y de Atención al Ciudadano publicado en el botón de transparencia: https://www.canalcapital.gov.co/content/informe-pormenorizado</t>
  </si>
  <si>
    <r>
      <t xml:space="preserve">Análisis OCI: </t>
    </r>
    <r>
      <rPr>
        <sz val="8"/>
        <color rgb="FF000000"/>
        <rFont val="Tahoma"/>
        <family val="2"/>
      </rPr>
      <t xml:space="preserve">De conformidad con lo establecido en las acciones, se adelantó el primer seguimiento al Plan Anticorrupción y de atención al ciudadano con corte a 31 de abril de 2022, el cual se publicó en el botón de transparencia el 13 de mayo de 2022 por el web máster de Capital, de igual manera se realizó la socialización de resultados a las áreas responsables vía memorandos 563-564-565-570-573 y 573 de 2022 respectivamente. Teniendo en cuenta lo anterior, se califica la acción como </t>
    </r>
    <r>
      <rPr>
        <b/>
        <sz val="8"/>
        <color rgb="FF000000"/>
        <rFont val="Tahoma"/>
        <family val="2"/>
      </rPr>
      <t>"Terminada".</t>
    </r>
  </si>
  <si>
    <t>Se adjunta solicitudes, alineación, divulgación y evidencia de la ejecución de la capacitación las cuales relaciono a continuación:                                                 27_07_2022 Transparencia, integridad y lucha contra la corrupción</t>
  </si>
  <si>
    <t>Se adjunta formato completamente diligenciado con actividades a la fecha, adicional se adjunta evidencias de estas actividades.</t>
  </si>
  <si>
    <r>
      <t xml:space="preserve">Reporte R. Humanos: </t>
    </r>
    <r>
      <rPr>
        <sz val="8"/>
        <color rgb="FF000000"/>
        <rFont val="Tahoma"/>
        <family val="2"/>
      </rPr>
      <t xml:space="preserve">Se realiza un formato de seguimiento a las acciones del plan de integridad en cual nos indica las actividades y el seguimiento periodo 2022 con corte julio y diciembre 2022.
</t>
    </r>
    <r>
      <rPr>
        <b/>
        <sz val="8"/>
        <color rgb="FF000000"/>
        <rFont val="Tahoma"/>
        <family val="2"/>
      </rPr>
      <t xml:space="preserve">Análisis OCI: </t>
    </r>
    <r>
      <rPr>
        <sz val="8"/>
        <color rgb="FF000000"/>
        <rFont val="Tahoma"/>
        <family val="2"/>
      </rPr>
      <t xml:space="preserve">De conformidad con el reporte adelantado por parte del área se verifican los soportes y seguimiento al Plan de Integridad en el que se establece el cumplimiento del 95% con corte a julio de 2022. Teniendo en cuenta lo formulado por el área se califica la acción </t>
    </r>
    <r>
      <rPr>
        <b/>
        <sz val="8"/>
        <color rgb="FF000000"/>
        <rFont val="Tahoma"/>
        <family val="2"/>
      </rPr>
      <t>"En Proceso"</t>
    </r>
    <r>
      <rPr>
        <sz val="8"/>
        <color rgb="FF000000"/>
        <rFont val="Tahoma"/>
        <family val="2"/>
      </rPr>
      <t xml:space="preserve">. </t>
    </r>
  </si>
  <si>
    <t>"Se adjuntan los soportes de la solicitud de los temas a capacitar dirigida de Canal Capital a Veeduria Distrital, respuesta del radicado y avidencias de las capacitaciones que relaciono a continuación:                                                                                                                                                                   27_07_2022 Transparencia, integridad y lucha contra la corrupción
25_07_2022 Lineamientos Anticohecho
28_07_2022 Conflicto de intereses
26_07_2022 Canales de Denuncia de Corrupción y Protección al Denunciante
"</t>
  </si>
  <si>
    <t>1. Correos con los que se recibieron los conceptos.
2. Invitación socialización OPA
3. Invitación mesa de trabajo con Función Pública.
4. Correo de envío del oficio y oficio 870.</t>
  </si>
  <si>
    <r>
      <t xml:space="preserve">Reporte At. Ciudadano: </t>
    </r>
    <r>
      <rPr>
        <sz val="8"/>
        <rFont val="Tahoma"/>
        <family val="2"/>
      </rPr>
      <t>"Se recibió concepto del área jurídica sobre el OPA permisos de retransmisión de la señal. Se realizó socialización del tratamiento que se daría al OPA a partir del 1 de agosto con las áreas relacionadas en su gestión. Se realizó reunión con Función Pública para aclarar dudas sobre el OPA. Se envió oficio informando los resultados del análisis de los conceptos emitidos por el MINTIC y el área jurídica de la entidad, donde se concluye que los permisos para retransmisión de la señal serán gestionados como OPA."</t>
    </r>
    <r>
      <rPr>
        <b/>
        <sz val="8"/>
        <rFont val="Tahoma"/>
        <family val="2"/>
      </rPr>
      <t xml:space="preserve">
Análisis OCI: </t>
    </r>
    <r>
      <rPr>
        <sz val="8"/>
        <rFont val="Tahoma"/>
        <family val="2"/>
      </rPr>
      <t xml:space="preserve">Teniendo en cuenta los soportes remitidos por las áreas responsables de ejecución de la actividad se evidencian las citaciones a mesas de trabajo y concepto jurídico mediante Memorando 467 del 3 de junio de 2022, así como la remisión de dicho concepto a la Dirección de participación, trnasparencia y servicio al ciudadano del DAFP el 23 de agosto de 2021. Sin embargo, dado que no se evidencia soporte de la respectiva actualización formulada en el Plan, se califica la acción </t>
    </r>
    <r>
      <rPr>
        <b/>
        <sz val="8"/>
        <rFont val="Tahoma"/>
        <family val="2"/>
      </rPr>
      <t>"En Proceso".</t>
    </r>
    <r>
      <rPr>
        <sz val="8"/>
        <rFont val="Tahoma"/>
        <family val="2"/>
      </rPr>
      <t xml:space="preserve"> </t>
    </r>
  </si>
  <si>
    <r>
      <rPr>
        <b/>
        <sz val="8"/>
        <color rgb="FF000000"/>
        <rFont val="Tahoma"/>
        <family val="2"/>
      </rPr>
      <t>Reporte Planeación:</t>
    </r>
    <r>
      <rPr>
        <sz val="8"/>
        <color rgb="FF000000"/>
        <rFont val="Tahoma"/>
        <family val="2"/>
      </rPr>
      <t xml:space="preserve"> En el mes de agosto se realizó la socialización de la matriz institucional de riesgos de corrupción, en el tercer cuatrimestre del año se realizará la socialización del PAAC en su última versión
</t>
    </r>
    <r>
      <rPr>
        <b/>
        <sz val="8"/>
        <color rgb="FF000000"/>
        <rFont val="Tahoma"/>
        <family val="2"/>
      </rPr>
      <t xml:space="preserve">Análisis OCI: </t>
    </r>
    <r>
      <rPr>
        <sz val="8"/>
        <color rgb="FF000000"/>
        <rFont val="Tahoma"/>
        <family val="2"/>
      </rPr>
      <t xml:space="preserve">Conforme a los soportes remitidos, se evidencia la socialización en el boletín interno de la MRC actualizada para la vigencia 2022, está pendiente por realizar la socialización del PAAC V2, por lo que la acción se califica como  </t>
    </r>
    <r>
      <rPr>
        <b/>
        <sz val="8"/>
        <color rgb="FF000000"/>
        <rFont val="Tahoma"/>
        <family val="2"/>
      </rPr>
      <t>"En Proceso"</t>
    </r>
  </si>
  <si>
    <r>
      <rPr>
        <b/>
        <sz val="8"/>
        <color rgb="FF000000"/>
        <rFont val="Tahoma"/>
        <family val="2"/>
      </rPr>
      <t xml:space="preserve">Reporte Recursos Humanos: </t>
    </r>
    <r>
      <rPr>
        <sz val="8"/>
        <color rgb="FF000000"/>
        <rFont val="Tahoma"/>
        <family val="2"/>
      </rPr>
      <t xml:space="preserve">Se realiza la socialización de una pieza grafica dando a conocer los gestores de integridad 2022, sin embargo en el mes de julio finalizaba el periodo de esas gestoras de integridad para lo que se realizo todo el proceso para la selección de los nuevos gestores los cuales ya se envió correo a comunicaciones internas para crear una pieza grafica de los nuevos gestores de integridad.
</t>
    </r>
    <r>
      <rPr>
        <b/>
        <sz val="8"/>
        <color rgb="FF000000"/>
        <rFont val="Tahoma"/>
        <family val="2"/>
      </rPr>
      <t xml:space="preserve">Análisis OCI: </t>
    </r>
    <r>
      <rPr>
        <sz val="8"/>
        <color rgb="FF000000"/>
        <rFont val="Tahoma"/>
        <family val="2"/>
      </rPr>
      <t>Verificado los soporte remitidos se avisa del cumplimiento de una de las actividades programadas. Es importante tener en cuenta que la pieza del 4 de mayo fue gestionada por el equipo de la OCI como parte de las actividades del Plan de Fomento de la Cultura del Control. Queda pendiente la segunda socialización de las gestoras de integridad. Por lo anterior se califica -</t>
    </r>
    <r>
      <rPr>
        <b/>
        <sz val="8"/>
        <color rgb="FF000000"/>
        <rFont val="Tahoma"/>
        <family val="2"/>
      </rPr>
      <t>en proceso-</t>
    </r>
  </si>
  <si>
    <r>
      <t xml:space="preserve">Reporte At. Ciudadano: </t>
    </r>
    <r>
      <rPr>
        <sz val="8"/>
        <color rgb="FF000000"/>
        <rFont val="Tahoma"/>
        <family val="2"/>
      </rPr>
      <t xml:space="preserve">"En el mes de marzo se cumplió con las fases de esta acción. Su publicación se puede verificar en: 
https://www.canalcapital.gov.co/content/carta-trato-digno. De igual manera en las evidencias subidas se puede verificar su actualización y publicación.
</t>
    </r>
    <r>
      <rPr>
        <b/>
        <sz val="8"/>
        <color rgb="FF000000"/>
        <rFont val="Tahoma"/>
        <family val="2"/>
      </rPr>
      <t xml:space="preserve">Análisis OCI:  </t>
    </r>
    <r>
      <rPr>
        <sz val="8"/>
        <color rgb="FF000000"/>
        <rFont val="Tahoma"/>
        <family val="2"/>
      </rPr>
      <t xml:space="preserve">Dado que para el seguimiento adelantado con corte a 31 de abril de 2022 no se contaba con la totalidad de soportes, el área remite lo faltante con lo que se puede establecer el cumplimiento de las fases formuladas en la acción. Teniendo en cuenta lo anterior se califica la acción como </t>
    </r>
    <r>
      <rPr>
        <b/>
        <sz val="8"/>
        <color rgb="FF000000"/>
        <rFont val="Tahoma"/>
        <family val="2"/>
      </rPr>
      <t>"Terminada"</t>
    </r>
    <r>
      <rPr>
        <sz val="8"/>
        <color rgb="FF000000"/>
        <rFont val="Tahoma"/>
        <family val="2"/>
      </rPr>
      <t>.</t>
    </r>
  </si>
  <si>
    <r>
      <rPr>
        <b/>
        <sz val="8"/>
        <color rgb="FF000000"/>
        <rFont val="Tahoma"/>
        <family val="2"/>
      </rPr>
      <t>Reporte Planeación:</t>
    </r>
    <r>
      <rPr>
        <sz val="8"/>
        <color rgb="FF000000"/>
        <rFont val="Tahoma"/>
        <family val="2"/>
      </rPr>
      <t xml:space="preserve"> Esta actividad se llevará a cabo en el tercer cuatrimestre del año.
</t>
    </r>
    <r>
      <rPr>
        <b/>
        <sz val="8"/>
        <color rgb="FF000000"/>
        <rFont val="Tahoma"/>
        <family val="2"/>
      </rPr>
      <t xml:space="preserve">Análisis OCI: </t>
    </r>
    <r>
      <rPr>
        <sz val="8"/>
        <color rgb="FF000000"/>
        <rFont val="Tahoma"/>
        <family val="2"/>
      </rPr>
      <t xml:space="preserve">Conforme a lo indicado la pieza comunicativa pendiente se realizará en el último cuatrimestre del año, por lo anterior la acción se califica  </t>
    </r>
    <r>
      <rPr>
        <b/>
        <sz val="8"/>
        <color rgb="FF000000"/>
        <rFont val="Tahoma"/>
        <family val="2"/>
      </rPr>
      <t xml:space="preserve">"En proceso"
</t>
    </r>
    <r>
      <rPr>
        <sz val="8"/>
        <color rgb="FF000000"/>
        <rFont val="Tahoma"/>
        <family val="2"/>
      </rPr>
      <t xml:space="preserve">
</t>
    </r>
  </si>
  <si>
    <r>
      <t xml:space="preserve">Reporte Planeación: </t>
    </r>
    <r>
      <rPr>
        <sz val="8"/>
        <color rgb="FF000000"/>
        <rFont val="Tahoma"/>
        <family val="2"/>
      </rPr>
      <t xml:space="preserve">Se adelantó con el área de atención al ciudadano el avance en la creación de la política de racionalización de trámites, en la cual se relaciona el inventario de trámites, procedimientos administrativos y servicios de la entidad de cara a la ciudadanía, así como su ubicación en el SUIT y/o en la guía de trámites y servicios del distrito. 
Se adelantó mesa de trabajo con los asesores del SUIT y la GTS para hacer la verificación con relación al nivel de actualización de la información en ambas plataformas, evidenciando que se encuentra debidamente actualizada y no requiere ajustes.
</t>
    </r>
    <r>
      <rPr>
        <b/>
        <sz val="8"/>
        <color rgb="FF000000"/>
        <rFont val="Tahoma"/>
        <family val="2"/>
      </rPr>
      <t xml:space="preserve">
Reportes At. Ciudadano: </t>
    </r>
    <r>
      <rPr>
        <sz val="8"/>
        <color rgb="FF000000"/>
        <rFont val="Tahoma"/>
        <family val="2"/>
      </rPr>
      <t>Se recibió concepto del área jurídica sobre el OPA permisos de retransmisión de la señal. Se realizó socialización del tratamiento que se daría al OPA a partir del 1 de agosto con las áreas relacionadas en su gestión. Se realizó reunión con Función Pública para aclarar dudas sobre el OPA. Se envió oficio informando los resultados del análisis de los conceptos emitidos por el MINTIC y el área jurídica de la entidad, donde se concluye que los permisos para retransmisión de la señal serán gestionados como OPA.</t>
    </r>
    <r>
      <rPr>
        <b/>
        <sz val="8"/>
        <color rgb="FF000000"/>
        <rFont val="Tahoma"/>
        <family val="2"/>
      </rPr>
      <t xml:space="preserve">
</t>
    </r>
    <r>
      <rPr>
        <sz val="8"/>
        <color rgb="FF000000"/>
        <rFont val="Tahoma"/>
        <family val="2"/>
      </rPr>
      <t xml:space="preserve">
</t>
    </r>
    <r>
      <rPr>
        <b/>
        <sz val="8"/>
        <color rgb="FF000000"/>
        <rFont val="Tahoma"/>
        <family val="2"/>
      </rPr>
      <t xml:space="preserve">Análisis OCI: </t>
    </r>
    <r>
      <rPr>
        <sz val="8"/>
        <color rgb="FF000000"/>
        <rFont val="Tahoma"/>
        <family val="2"/>
      </rPr>
      <t xml:space="preserve">Teniendo en cuenta los soportes remitidos por las áreas responsables de ejecución de la actividad se evidencian las citaciones a mesas de trabajo y concepto jurídico mediante Memorando 467 del 3 de junio de 2022, así como la remisión de dicho concepto a la Dirección de participación, transparencia y servicio al ciudadano del DAFP el 23 de agosto de 2021. Sin embargo, dado que no se evidencia la respectiva actualización formulada en el Plan, se califica la acción </t>
    </r>
    <r>
      <rPr>
        <b/>
        <sz val="8"/>
        <color rgb="FF000000"/>
        <rFont val="Tahoma"/>
        <family val="2"/>
      </rPr>
      <t xml:space="preserve">"En Proceso". </t>
    </r>
  </si>
  <si>
    <r>
      <t xml:space="preserve">Reporte G. Documental: </t>
    </r>
    <r>
      <rPr>
        <sz val="8"/>
        <color rgb="FF000000"/>
        <rFont val="Tahoma"/>
        <family val="2"/>
      </rPr>
      <t xml:space="preserve">Se han venido realizando reuniones de actualización de las tablas de retención documental las cuales son el insumo para la actualización del documento "Esquema de publicación de información".
</t>
    </r>
    <r>
      <rPr>
        <b/>
        <sz val="8"/>
        <color rgb="FF000000"/>
        <rFont val="Tahoma"/>
        <family val="2"/>
      </rPr>
      <t xml:space="preserve">Análisis OCI: </t>
    </r>
    <r>
      <rPr>
        <sz val="8"/>
        <color rgb="FF000000"/>
        <rFont val="Tahoma"/>
        <family val="2"/>
      </rPr>
      <t xml:space="preserve">Teniendo en cuenta lo indicado por el área se evidencian cuatro (4) reuniones con las áreas de Digital, Programación, Producción y Ventas y Mercadeo, con el fin de dar continuidad a la actualización de las Tablas de Retención [insumo del documento de esquema de clasificación] atendiendo a lo reportado por el área; sin embargo, no se observan las actas de reunión con las áreas de Planeación, Contabilidad y Control Interno mencionadas como soporte. De conformidad con lo reportado se califica la acción </t>
    </r>
    <r>
      <rPr>
        <b/>
        <sz val="8"/>
        <color rgb="FF000000"/>
        <rFont val="Tahoma"/>
        <family val="2"/>
      </rPr>
      <t>"En Proceso"</t>
    </r>
    <r>
      <rPr>
        <sz val="8"/>
        <color rgb="FF000000"/>
        <rFont val="Tahoma"/>
        <family val="2"/>
      </rPr>
      <t xml:space="preserve">. </t>
    </r>
  </si>
  <si>
    <t>1. Piezas gráficas diseñadas. 
2. Evidencias de socialización de las piezas en redes sociales</t>
  </si>
  <si>
    <t xml:space="preserve">1. Correo enviado con solicitud de publicación.
2. Correo de confirmación del webmaster.
3. Pieza grafica del 10 de mayo de 2022 </t>
  </si>
  <si>
    <t>1. Correo 30/08/2022 - Solicitud de publicación de documentos en el botón de transparencia y derechos de acceso a la información pública y creación de banner página web
2. Correo 31/08/2022  - Solicitud de ajustes y publicación de información en el menú participa</t>
  </si>
  <si>
    <r>
      <rPr>
        <b/>
        <sz val="8"/>
        <color rgb="FF000000"/>
        <rFont val="Tahoma"/>
        <family val="2"/>
      </rPr>
      <t>Reporte Planeación:</t>
    </r>
    <r>
      <rPr>
        <sz val="8"/>
        <color rgb="FF000000"/>
        <rFont val="Tahoma"/>
        <family val="2"/>
      </rPr>
      <t xml:space="preserve"> Esta actividad se ajustó en la versión 2 del documento PAAC, atendiendo los diferentes análisis y concertaciones con la Oficina de Control Interno en lo referente al seguimiento, razón por la cual esta acción esta cumplida agradecemos hacer los ajustes correspondientes.
</t>
    </r>
    <r>
      <rPr>
        <b/>
        <sz val="8"/>
        <color rgb="FF000000"/>
        <rFont val="Tahoma"/>
        <family val="2"/>
      </rPr>
      <t xml:space="preserve">Análisis OCI: </t>
    </r>
    <r>
      <rPr>
        <sz val="8"/>
        <color rgb="FF000000"/>
        <rFont val="Tahoma"/>
        <family val="2"/>
      </rPr>
      <t xml:space="preserve">Conforme a la mesa de trabajo realizada con el área de Planeación, se realizaron los ajustes de las actividades en la versión 2 del PAAC, eliminando la publicación del la versión 0 de la MRC teniendo en cuenta que lo que buscaba la acción era dar cumplimiento a los procesos de participación ciudadana enfocado específicamente en el PAAC.
Teniendo en cuenta lo anterior, así como la fecha de terminación la acción se califica como </t>
    </r>
    <r>
      <rPr>
        <b/>
        <sz val="8"/>
        <color rgb="FF000000"/>
        <rFont val="Tahoma"/>
        <family val="2"/>
      </rPr>
      <t>"Terminada Extemporánea"</t>
    </r>
  </si>
  <si>
    <r>
      <rPr>
        <b/>
        <sz val="8"/>
        <color rgb="FF000000"/>
        <rFont val="Tahoma"/>
        <family val="2"/>
      </rPr>
      <t>Reporte Planeación:</t>
    </r>
    <r>
      <rPr>
        <sz val="8"/>
        <color rgb="FF000000"/>
        <rFont val="Tahoma"/>
        <family val="2"/>
      </rPr>
      <t xml:space="preserve"> Durante el segundo cuatrimestre del año se realizó la revisión y actualización del PAAC en su versión 2 así como la actualización de la matriz de riesgos de corrupción en su versión 2, esta última se gestionó a su vez por medio de un ejercicio de participación ciudadana. 
</t>
    </r>
    <r>
      <rPr>
        <b/>
        <sz val="8"/>
        <color rgb="FF000000"/>
        <rFont val="Tahoma"/>
        <family val="2"/>
      </rPr>
      <t xml:space="preserve">Análisis OCI: </t>
    </r>
    <r>
      <rPr>
        <sz val="8"/>
        <color rgb="FF000000"/>
        <rFont val="Tahoma"/>
        <family val="2"/>
      </rPr>
      <t xml:space="preserve">En el botón de transparencia de Capital, se evidencia las Versiones del  Plan Anticorrupción y de Atención al Ciudadano - PAAC y de la Matriz de riesgos de corrupción de vigencias anteriores publicados. 
De la vigencia 2022 se encuentra publicada la versión inicial del  Plan Anticorrupción y de Atención al Ciudadano - PAAC  y de la Matriz de Riesgos de Corrupción de la vigencia, de igual manera se publicó la versión 2 de ambos instrumentos.
Teniendo en cuenta que durante la vigencia se pueden producir nuevas actualizaciones a la MRC y al PAAC, la acción  se califica como </t>
    </r>
    <r>
      <rPr>
        <b/>
        <sz val="8"/>
        <color rgb="FF000000"/>
        <rFont val="Tahoma"/>
        <family val="2"/>
      </rPr>
      <t xml:space="preserve">"En proceso"
</t>
    </r>
    <r>
      <rPr>
        <sz val="8"/>
        <color rgb="FF000000"/>
        <rFont val="Tahoma"/>
        <family val="2"/>
      </rPr>
      <t xml:space="preserve">
</t>
    </r>
  </si>
  <si>
    <r>
      <rPr>
        <b/>
        <sz val="8"/>
        <color rgb="FF000000"/>
        <rFont val="Tahoma"/>
        <family val="2"/>
      </rPr>
      <t>Reporte Planeación:</t>
    </r>
    <r>
      <rPr>
        <sz val="8"/>
        <color rgb="FF000000"/>
        <rFont val="Tahoma"/>
        <family val="2"/>
      </rPr>
      <t xml:space="preserve"> Durante el segundo cuatrimestre del año se realizó la revisión y actualización de la matriz de riesgos de corrupción en su versión 2, esta se gestionó a su vez por medio de un ejercicio de participación ciudadana.
</t>
    </r>
    <r>
      <rPr>
        <b/>
        <sz val="8"/>
        <color rgb="FF000000"/>
        <rFont val="Tahoma"/>
        <family val="2"/>
      </rPr>
      <t xml:space="preserve">Análisis OCI: </t>
    </r>
    <r>
      <rPr>
        <sz val="8"/>
        <color rgb="FF000000"/>
        <rFont val="Tahoma"/>
        <family val="2"/>
      </rPr>
      <t xml:space="preserve">Conforme a los soportes remitidos, se evidencia la actualización de la Matriz de Riesgos de Corrupción de la vigencia 2022 y su posterior publicación y socialización en redes sociales y la página web de Capital para recibir aportes ciudadanos. La versión 2 definitiva, fue publicada en el botón de transparencia de Capital.
Teniendo en cuenta que se cumplieron con las actividades definidas la acción se califica como </t>
    </r>
    <r>
      <rPr>
        <b/>
        <sz val="8"/>
        <color rgb="FF000000"/>
        <rFont val="Tahoma"/>
        <family val="2"/>
      </rPr>
      <t xml:space="preserve">"Terminada"
</t>
    </r>
    <r>
      <rPr>
        <sz val="8"/>
        <color rgb="FF000000"/>
        <rFont val="Tahoma"/>
        <family val="2"/>
      </rPr>
      <t xml:space="preserve">
</t>
    </r>
  </si>
  <si>
    <r>
      <rPr>
        <b/>
        <sz val="8"/>
        <color rgb="FF000000"/>
        <rFont val="Tahoma"/>
        <family val="2"/>
      </rPr>
      <t>Reporte Planeación:</t>
    </r>
    <r>
      <rPr>
        <sz val="8"/>
        <color rgb="FF000000"/>
        <rFont val="Tahoma"/>
        <family val="2"/>
      </rPr>
      <t xml:space="preserve"> Esta actividad a la fecha no se ha llevado a cabo, la misma se articula con el cronograma del sector para la rendición de cuentas.
</t>
    </r>
    <r>
      <rPr>
        <b/>
        <sz val="8"/>
        <color rgb="FF000000"/>
        <rFont val="Tahoma"/>
        <family val="2"/>
      </rPr>
      <t xml:space="preserve">Reporte Digital: </t>
    </r>
    <r>
      <rPr>
        <sz val="8"/>
        <color rgb="FF000000"/>
        <rFont val="Tahoma"/>
        <family val="2"/>
      </rPr>
      <t xml:space="preserve">Aun no se ha solicitado apoyo por parte de planeación para que el equipo digital apoye la rendición de cuentas
</t>
    </r>
    <r>
      <rPr>
        <b/>
        <sz val="8"/>
        <color rgb="FF000000"/>
        <rFont val="Tahoma"/>
        <family val="2"/>
      </rPr>
      <t xml:space="preserve">Análisis OCI: </t>
    </r>
    <r>
      <rPr>
        <sz val="8"/>
        <color rgb="FF000000"/>
        <rFont val="Tahoma"/>
        <family val="2"/>
      </rPr>
      <t xml:space="preserve">Conforme a lo reportado se califica como  </t>
    </r>
    <r>
      <rPr>
        <b/>
        <sz val="8"/>
        <color rgb="FF000000"/>
        <rFont val="Tahoma"/>
        <family val="2"/>
      </rPr>
      <t xml:space="preserve">"Sin Iniciar", </t>
    </r>
    <r>
      <rPr>
        <sz val="8"/>
        <color rgb="FF000000"/>
        <rFont val="Tahoma"/>
        <family val="2"/>
      </rPr>
      <t xml:space="preserve">teniendo en cuenta que la misma se llevará a cabo de acuerdo con los lineamientos que se impartan desde la Secretaría de Cultura. 
</t>
    </r>
  </si>
  <si>
    <r>
      <rPr>
        <b/>
        <sz val="8"/>
        <color rgb="FF000000"/>
        <rFont val="Tahoma"/>
        <family val="2"/>
      </rPr>
      <t>Reporte Planeación:</t>
    </r>
    <r>
      <rPr>
        <sz val="8"/>
        <color rgb="FF000000"/>
        <rFont val="Tahoma"/>
        <family val="2"/>
      </rPr>
      <t xml:space="preserve"> Se realizó la publicación del informe del estado de avance del Plan de Acción Institucional con corte al 30 de junio de 2022, con la información presentada a su vez en el CIGD, dicha información también fue publicada en el botón de transparencia numeral 4.3 y en la intranet institucional.
</t>
    </r>
    <r>
      <rPr>
        <b/>
        <sz val="8"/>
        <color rgb="FF000000"/>
        <rFont val="Tahoma"/>
        <family val="2"/>
      </rPr>
      <t xml:space="preserve">Análisis OCI: </t>
    </r>
    <r>
      <rPr>
        <sz val="8"/>
        <color rgb="FF000000"/>
        <rFont val="Tahoma"/>
        <family val="2"/>
      </rPr>
      <t xml:space="preserve">Se evidencia la elaboración, socialización ante el CIGD y la publicación en el botón de transparencia y la intranet institucional del informe se seguimiento al plan de acción institucional del primer semestre de la vigencia 2022. Teniendo en cuenta que se debe realizar el informe del segundo semestre  de 2022, la acción se califica como </t>
    </r>
    <r>
      <rPr>
        <b/>
        <sz val="8"/>
        <color rgb="FF000000"/>
        <rFont val="Tahoma"/>
        <family val="2"/>
      </rPr>
      <t xml:space="preserve">"En proceso"
</t>
    </r>
    <r>
      <rPr>
        <sz val="8"/>
        <color rgb="FF000000"/>
        <rFont val="Tahoma"/>
        <family val="2"/>
      </rPr>
      <t xml:space="preserve">
</t>
    </r>
  </si>
  <si>
    <r>
      <rPr>
        <b/>
        <sz val="8"/>
        <color rgb="FF000000"/>
        <rFont val="Tahoma"/>
        <family val="2"/>
      </rPr>
      <t>Reporte Planeación:</t>
    </r>
    <r>
      <rPr>
        <sz val="8"/>
        <color rgb="FF000000"/>
        <rFont val="Tahoma"/>
        <family val="2"/>
      </rPr>
      <t xml:space="preserve"> En el mes de julio se solicitó a la auxiliar de servicio a la ciudadanía la inclusión del tema para la sesión del comité del mes de agosto, sin embargo de informó que el tema sería presentado en el próximo comité programado tentativamente para el mes de octubre.
</t>
    </r>
    <r>
      <rPr>
        <b/>
        <sz val="8"/>
        <color rgb="FF000000"/>
        <rFont val="Tahoma"/>
        <family val="2"/>
      </rPr>
      <t xml:space="preserve">Reporte At. Ciudadano: </t>
    </r>
    <r>
      <rPr>
        <sz val="8"/>
        <color rgb="FF000000"/>
        <rFont val="Tahoma"/>
        <family val="2"/>
      </rPr>
      <t xml:space="preserve">No se han realizado avances sobre esta acción.
</t>
    </r>
    <r>
      <rPr>
        <b/>
        <sz val="8"/>
        <color rgb="FF000000"/>
        <rFont val="Tahoma"/>
        <family val="2"/>
      </rPr>
      <t xml:space="preserve">Análisis OCI: </t>
    </r>
    <r>
      <rPr>
        <sz val="8"/>
        <color rgb="FF000000"/>
        <rFont val="Tahoma"/>
        <family val="2"/>
      </rPr>
      <t xml:space="preserve">Conforme a lo indicado la acciones propuestas se llevarán a cabo durante el último cuatrimestre del año, por lo tanto el estado de la acción es </t>
    </r>
    <r>
      <rPr>
        <b/>
        <sz val="8"/>
        <color rgb="FF000000"/>
        <rFont val="Tahoma"/>
        <family val="2"/>
      </rPr>
      <t>"Sin Iniciar"</t>
    </r>
  </si>
  <si>
    <r>
      <rPr>
        <b/>
        <sz val="8"/>
        <color rgb="FF000000"/>
        <rFont val="Tahoma"/>
        <family val="2"/>
      </rPr>
      <t xml:space="preserve">Reporte At. Ciudadano: </t>
    </r>
    <r>
      <rPr>
        <sz val="8"/>
        <color rgb="FF000000"/>
        <rFont val="Tahoma"/>
        <family val="2"/>
      </rPr>
      <t xml:space="preserve">Se envió un cronograma con la periodicidad de las publicaciones y las piezas para su difusión. Se acordó enviar por mailing esta información como estrategia para lograr una mayor acogida. Se viene haciendo la difusión de acuerdo al cronograma.
</t>
    </r>
    <r>
      <rPr>
        <b/>
        <sz val="8"/>
        <color rgb="FF000000"/>
        <rFont val="Tahoma"/>
        <family val="2"/>
      </rPr>
      <t xml:space="preserve">Análisis OCI: </t>
    </r>
    <r>
      <rPr>
        <sz val="8"/>
        <color rgb="FF000000"/>
        <rFont val="Tahoma"/>
        <family val="2"/>
      </rPr>
      <t xml:space="preserve">El 14 de junio se publico una (1) pieza por comunicaciones internas sobre buenas prácticas de atención a la ciudadanía, el 13 de julio se remitió el cronograma de publicación de las piezas en materia de atención al ciudadano y posteriormente el 22 de julio se adelantó una segunda publicación de la pieza de buenas prácticas. Teniendo en cuenta los soportes reportados por el área, se califica la acción </t>
    </r>
    <r>
      <rPr>
        <b/>
        <sz val="8"/>
        <color rgb="FF000000"/>
        <rFont val="Tahoma"/>
        <family val="2"/>
      </rPr>
      <t>"En Proceso"</t>
    </r>
    <r>
      <rPr>
        <sz val="8"/>
        <color rgb="FF000000"/>
        <rFont val="Tahoma"/>
        <family val="2"/>
      </rPr>
      <t xml:space="preserve">.  </t>
    </r>
  </si>
  <si>
    <r>
      <rPr>
        <b/>
        <sz val="8"/>
        <color rgb="FF000000"/>
        <rFont val="Tahoma"/>
        <family val="2"/>
      </rPr>
      <t>Reporte Digital:</t>
    </r>
    <r>
      <rPr>
        <sz val="8"/>
        <color rgb="FF000000"/>
        <rFont val="Tahoma"/>
        <family val="2"/>
      </rPr>
      <t xml:space="preserve"> El equipo de atención al ciudadano solicitó al equipo digital la edición de piezas gráficas las cuales se diseñaron y publicaron
</t>
    </r>
    <r>
      <rPr>
        <b/>
        <sz val="8"/>
        <color rgb="FF000000"/>
        <rFont val="Tahoma"/>
        <family val="2"/>
      </rPr>
      <t xml:space="preserve">Reporte At. Ciudadano: </t>
    </r>
    <r>
      <rPr>
        <sz val="8"/>
        <color rgb="FF000000"/>
        <rFont val="Tahoma"/>
        <family val="2"/>
      </rPr>
      <t xml:space="preserve">"Se solicitó la publicación de las piezas en la página web en el mes de mayo. Se encuentran publicadas en el campo pertinente: https://www.canalcapital.gov.co/content/mecanismos-la-atencion-al-ciudadano"
</t>
    </r>
    <r>
      <rPr>
        <b/>
        <sz val="8"/>
        <color rgb="FF000000"/>
        <rFont val="Tahoma"/>
        <family val="2"/>
      </rPr>
      <t xml:space="preserve">Análisis OCI: </t>
    </r>
    <r>
      <rPr>
        <sz val="8"/>
        <color rgb="FF000000"/>
        <rFont val="Tahoma"/>
        <family val="2"/>
      </rPr>
      <t xml:space="preserve">Se evidencian 5 piezas sobre canales de atención a la ciudadanía en los soportes del área Digital; la Oficina de Atención al Ciudadano durante mayo adelantó la solicitud de publicación de nuevas piezas en materia de los canales de atención, por lo que se procede a la verificación de lo reportado por las áreas en el botón de transparencia evidenciando el reemplazo de las piezas con información referente a los canales de atención de Capital los cuales contienen los horarios de atención y funciones de cada uno. Teniendo en cuenta los soportes y verificaciones adelantadas se califica la acción como </t>
    </r>
    <r>
      <rPr>
        <b/>
        <sz val="8"/>
        <color rgb="FF000000"/>
        <rFont val="Tahoma"/>
        <family val="2"/>
      </rPr>
      <t>"Terminada"</t>
    </r>
    <r>
      <rPr>
        <sz val="8"/>
        <color rgb="FF000000"/>
        <rFont val="Tahoma"/>
        <family val="2"/>
      </rPr>
      <t xml:space="preserve">. </t>
    </r>
  </si>
  <si>
    <r>
      <t xml:space="preserve">Reporte At. Ciudadano: </t>
    </r>
    <r>
      <rPr>
        <sz val="8"/>
        <color rgb="FF000000"/>
        <rFont val="Tahoma"/>
        <family val="2"/>
      </rPr>
      <t xml:space="preserve">El Manual se encuentra en proceso de actualización.
</t>
    </r>
    <r>
      <rPr>
        <b/>
        <sz val="8"/>
        <color rgb="FF000000"/>
        <rFont val="Tahoma"/>
        <family val="2"/>
      </rPr>
      <t xml:space="preserve">Análisis OCI: </t>
    </r>
    <r>
      <rPr>
        <sz val="8"/>
        <color rgb="FF000000"/>
        <rFont val="Tahoma"/>
        <family val="2"/>
      </rPr>
      <t xml:space="preserve">De conformidad con el reporte del área se califica la acción con alerta </t>
    </r>
    <r>
      <rPr>
        <b/>
        <sz val="8"/>
        <color rgb="FF000000"/>
        <rFont val="Tahoma"/>
        <family val="2"/>
      </rPr>
      <t>"Sin Iniciar"</t>
    </r>
    <r>
      <rPr>
        <sz val="8"/>
        <color rgb="FF000000"/>
        <rFont val="Tahoma"/>
        <family val="2"/>
      </rPr>
      <t xml:space="preserve">, teniendo en cuenta que no se remitió soportes del avance en la actualización de manual. Se recomienda al área tener en cuenta los plazos determinados y lo restante de la vigencia con el fin de adelantar lo formulado y dar cabal cumplimiento a lo formulado. </t>
    </r>
  </si>
  <si>
    <r>
      <rPr>
        <b/>
        <sz val="8"/>
        <color rgb="FF000000"/>
        <rFont val="Tahoma"/>
        <family val="2"/>
      </rPr>
      <t>Reporte Planeación:</t>
    </r>
    <r>
      <rPr>
        <sz val="8"/>
        <color rgb="FF000000"/>
        <rFont val="Tahoma"/>
        <family val="2"/>
      </rPr>
      <t xml:space="preserve"> Se realizó el ejercicio de análisis de prestación del servicio de atención a la ciudadanía y se consolidaron los resultados en un informe de presentación de resultados denominado "cliente incógnito"
</t>
    </r>
    <r>
      <rPr>
        <b/>
        <sz val="8"/>
        <color rgb="FF000000"/>
        <rFont val="Tahoma"/>
        <family val="2"/>
      </rPr>
      <t xml:space="preserve">Análisis OCI: </t>
    </r>
    <r>
      <rPr>
        <sz val="8"/>
        <color rgb="FF000000"/>
        <rFont val="Tahoma"/>
        <family val="2"/>
      </rPr>
      <t xml:space="preserve">Se evidencia la elaboración de un ejercicio de cliente incógnito sobre la atención prestada a la ciudadanía a través del chat en línea y el correo electrónico, el informe elaborado presenta recomendaciones para ser tenidas en cuenta por el área de atención al Ciudadano; sin embargo, no se evidencian los soportes de socialización de resultados al área.  Conforme a las actividades realizadas, así como las fechas de ejecución planteadas la acción se califica como </t>
    </r>
    <r>
      <rPr>
        <b/>
        <sz val="8"/>
        <color rgb="FF000000"/>
        <rFont val="Tahoma"/>
        <family val="2"/>
      </rPr>
      <t>"Terminada"</t>
    </r>
    <r>
      <rPr>
        <sz val="8"/>
        <color rgb="FF000000"/>
        <rFont val="Tahoma"/>
        <family val="2"/>
      </rPr>
      <t>.</t>
    </r>
  </si>
  <si>
    <r>
      <rPr>
        <b/>
        <sz val="8"/>
        <color rgb="FF000000"/>
        <rFont val="Tahoma"/>
        <family val="2"/>
      </rPr>
      <t>Reporte Planeación:</t>
    </r>
    <r>
      <rPr>
        <sz val="8"/>
        <color rgb="FF000000"/>
        <rFont val="Tahoma"/>
        <family val="2"/>
      </rPr>
      <t xml:space="preserve"> Se realizó la consolidación de información, análisis de la misma y se presentaron los resultados correspondiente para validación y ajustes finales antes de la socialización interna a realizar en la entidad.
</t>
    </r>
    <r>
      <rPr>
        <b/>
        <sz val="8"/>
        <color rgb="FF000000"/>
        <rFont val="Tahoma"/>
        <family val="2"/>
      </rPr>
      <t xml:space="preserve">Análisis OCI: </t>
    </r>
    <r>
      <rPr>
        <sz val="8"/>
        <color rgb="FF000000"/>
        <rFont val="Tahoma"/>
        <family val="2"/>
      </rPr>
      <t xml:space="preserve">Conforme a las evidencias presentadas, la estrategia de caracterización de usuarios de Capital se encuentra en proceso de actualización, solicitando a los responsables reporte de información, por lo anterior el estado de la acción es </t>
    </r>
    <r>
      <rPr>
        <b/>
        <sz val="8"/>
        <color rgb="FF000000"/>
        <rFont val="Tahoma"/>
        <family val="2"/>
      </rPr>
      <t>"En proceso"</t>
    </r>
  </si>
  <si>
    <r>
      <rPr>
        <b/>
        <sz val="8"/>
        <color rgb="FF000000"/>
        <rFont val="Tahoma"/>
        <family val="2"/>
      </rPr>
      <t>Reporte Planeación:</t>
    </r>
    <r>
      <rPr>
        <sz val="8"/>
        <color rgb="FF000000"/>
        <rFont val="Tahoma"/>
        <family val="2"/>
      </rPr>
      <t xml:space="preserve"> Se realizó la revisión integral de los contenidos del botón de transparencia conforme con los lineamientos vigentes y de manera articulada con las áreas que alojan información en dicha sección. Se llevó a cabo la revisión y análisis de ajustes al menú participa que se vincula directamente con el botón de transparencia.
</t>
    </r>
    <r>
      <rPr>
        <b/>
        <sz val="8"/>
        <color rgb="FF000000"/>
        <rFont val="Tahoma"/>
        <family val="2"/>
      </rPr>
      <t>Reporte Digital:</t>
    </r>
    <r>
      <rPr>
        <sz val="8"/>
        <color rgb="FF000000"/>
        <rFont val="Tahoma"/>
        <family val="2"/>
      </rPr>
      <t xml:space="preserve"> El equipo de planeación solicitó al equipo digital el ajuste de algunos contenidos del botón de transparencia.
</t>
    </r>
    <r>
      <rPr>
        <b/>
        <sz val="8"/>
        <color rgb="FF000000"/>
        <rFont val="Tahoma"/>
        <family val="2"/>
      </rPr>
      <t>Análisis OCI:</t>
    </r>
    <r>
      <rPr>
        <sz val="8"/>
        <color rgb="FF000000"/>
        <rFont val="Tahoma"/>
        <family val="2"/>
      </rPr>
      <t xml:space="preserve"> Según los soportes remitidos por el equipo Digital, se evidencian 2 solicitudes atendidas respecto al botón de Transparencia y el menú Participa; de igual manera, se evidencia solicitud de revisión de la información publicada en el botón de transparencia a los procesos de Capital, la actualización por parte del área de Planeación de documentos del sistema de gestión publicados en el botón de transparencia y la inclusión de información en el menú participa.
Conforme a lo anterior la acción se califica como  </t>
    </r>
    <r>
      <rPr>
        <b/>
        <sz val="8"/>
        <color rgb="FF000000"/>
        <rFont val="Tahoma"/>
        <family val="2"/>
      </rPr>
      <t xml:space="preserve">"Terminada" </t>
    </r>
    <r>
      <rPr>
        <sz val="8"/>
        <color rgb="FF000000"/>
        <rFont val="Tahoma"/>
        <family val="2"/>
      </rPr>
      <t xml:space="preserve">y se recomienda tener en cuenta los resultados de la auditoría del Decreto 371 - Participación Ciudadana y Control Social, frente a las recomendaciones y/o ajustes que deban realizarse frente al botón de transparencia de Capital. </t>
    </r>
  </si>
  <si>
    <r>
      <t>Reporte. Documental:</t>
    </r>
    <r>
      <rPr>
        <sz val="8"/>
        <color rgb="FF000000"/>
        <rFont val="Tahoma"/>
        <family val="2"/>
      </rPr>
      <t xml:space="preserve"> Se han venido realizando reuniones de actualización de las tablas de retención documental las cuales son el insumo para la actualización del documento "Índice de información clasificada y reservada"
</t>
    </r>
    <r>
      <rPr>
        <b/>
        <sz val="8"/>
        <color rgb="FF000000"/>
        <rFont val="Tahoma"/>
        <family val="2"/>
      </rPr>
      <t xml:space="preserve">Análisis OCI: </t>
    </r>
    <r>
      <rPr>
        <sz val="8"/>
        <color rgb="FF000000"/>
        <rFont val="Tahoma"/>
        <family val="2"/>
      </rPr>
      <t xml:space="preserve">Teniendo en cuenta lo indicado por el área se evidencian cuatro (4) reuniones con las áreas de Digital, Programación, Producción y Ventas y Mercadeo, con el fin de dar continuidad a la actualización de las Tablas de Retención como insumo del documento de Información clasificada y reservada; sin embargo no se observan las actas de reunión con las áreas de Planeación, Contabilidad y Control Interno mencionadas como soporte. De conformidad con lo reportado se califica la acción </t>
    </r>
    <r>
      <rPr>
        <b/>
        <sz val="8"/>
        <color rgb="FF000000"/>
        <rFont val="Tahoma"/>
        <family val="2"/>
      </rPr>
      <t>"En Proceso"</t>
    </r>
    <r>
      <rPr>
        <sz val="8"/>
        <color rgb="FF000000"/>
        <rFont val="Tahoma"/>
        <family val="2"/>
      </rPr>
      <t xml:space="preserve">. </t>
    </r>
  </si>
  <si>
    <r>
      <t xml:space="preserve">Reporte R. Humanos: </t>
    </r>
    <r>
      <rPr>
        <sz val="8"/>
        <color rgb="FF000000"/>
        <rFont val="Tahoma"/>
        <family val="2"/>
      </rPr>
      <t xml:space="preserve">Se gestiona con Veeduría Distrital una capacitación en materia de transparencia y lucha contra la corrupción ellos dieron respuesta a nuestro radicado y nos invitaron a la semana de transparencia con todas las capacitaciones relacionadas, se realiza invitación en el comunicado de cursos y capacitaciones de la entidad Capital, sistema de comunicación pública y se ejecuta la misa el día 27 de julio de 2022.
</t>
    </r>
    <r>
      <rPr>
        <b/>
        <sz val="8"/>
        <color rgb="FF000000"/>
        <rFont val="Tahoma"/>
        <family val="2"/>
      </rPr>
      <t xml:space="preserve">Análisis OCI: </t>
    </r>
    <r>
      <rPr>
        <sz val="8"/>
        <color rgb="FF000000"/>
        <rFont val="Tahoma"/>
        <family val="2"/>
      </rPr>
      <t xml:space="preserve">Verificados los soportes se evidencia la solicitud de apoyo frente a capacitaciones en temáticas de transparencia, rendición de cuentas, conflictos de interés, entre otros, así como la respuesta de la Veeduría con fecha del 7 de julio de 2022 en la que se indica que referente al punto de Ley de transparencia </t>
    </r>
    <r>
      <rPr>
        <i/>
        <sz val="8"/>
        <color rgb="FF000000"/>
        <rFont val="Tahoma"/>
        <family val="2"/>
      </rPr>
      <t>"no tenemos actualmente contemplado estas temáticas en nuestra oferta de capacitaciones
de 2022"</t>
    </r>
    <r>
      <rPr>
        <sz val="8"/>
        <color rgb="FF000000"/>
        <rFont val="Tahoma"/>
        <family val="2"/>
      </rPr>
      <t xml:space="preserve">; de igual manera se observa el agendamiento de la jornada de capacitación para el 27 de julio de 2022 por parte de Capital; sin embargo, no se remiten soportes sobre la ejecución de la jornada mencionada por lo que la acción se califica </t>
    </r>
    <r>
      <rPr>
        <b/>
        <sz val="8"/>
        <color rgb="FF000000"/>
        <rFont val="Tahoma"/>
        <family val="2"/>
      </rPr>
      <t>"En Proceso"</t>
    </r>
    <r>
      <rPr>
        <sz val="8"/>
        <color rgb="FF000000"/>
        <rFont val="Tahoma"/>
        <family val="2"/>
      </rPr>
      <t xml:space="preserve"> y se recomienda al área suministrar los soportes que permitan soportar la ejecución de dicha capacitación por parte de la Veeduría con el fin de proceder a la terminación de la actividad.</t>
    </r>
  </si>
  <si>
    <r>
      <t xml:space="preserve">Reporte G. Documental: </t>
    </r>
    <r>
      <rPr>
        <sz val="8"/>
        <color rgb="FF000000"/>
        <rFont val="Tahoma"/>
        <family val="2"/>
      </rPr>
      <t xml:space="preserve">Se han venido realizando reuniones de actualización de las tablas de retención documental las cuales son el insumo para la actualización del documento "el registro de activos de información".
</t>
    </r>
    <r>
      <rPr>
        <b/>
        <sz val="8"/>
        <color rgb="FF000000"/>
        <rFont val="Tahoma"/>
        <family val="2"/>
      </rPr>
      <t xml:space="preserve">Análisis OCI: </t>
    </r>
    <r>
      <rPr>
        <sz val="8"/>
        <color rgb="FF000000"/>
        <rFont val="Tahoma"/>
        <family val="2"/>
      </rPr>
      <t>Teniendo en cuenta lo indicado por el área se evidencian cuatro (4) reuniones con las áreas de Digital, Programación, Producción y Ventas y Mercadeo, con el fin de dar continuidad a la actualización de las Tablas de Retención como insumo del documento de activos de información; sin embargo no se observan las actas de reunión con las áreas de Planeación, Contabilidad y Control Interno mencionadas como soporte. De conformidad con lo reportado se califica la acción</t>
    </r>
    <r>
      <rPr>
        <b/>
        <sz val="8"/>
        <color rgb="FF000000"/>
        <rFont val="Tahoma"/>
        <family val="2"/>
      </rPr>
      <t xml:space="preserve"> "Incumplida"</t>
    </r>
    <r>
      <rPr>
        <sz val="8"/>
        <color rgb="FF000000"/>
        <rFont val="Tahoma"/>
        <family val="2"/>
      </rPr>
      <t xml:space="preserve">. 
Es importante tener en cuenta que en el avance anterior se venia avanzando en la actualización del documento con el área de sistemas, desde la reunión inicial se tenia clara que la acción se iba a ejecutar en el segundo semestre, sin embargo, no fue objeto de actualización en la revisión adelantada en el mes de julio. </t>
    </r>
  </si>
  <si>
    <r>
      <rPr>
        <b/>
        <sz val="8"/>
        <color rgb="FF000000"/>
        <rFont val="Tahoma"/>
        <family val="2"/>
      </rPr>
      <t>Reporte Recursos Humanos:</t>
    </r>
    <r>
      <rPr>
        <sz val="8"/>
        <color rgb="FF000000"/>
        <rFont val="Tahoma"/>
        <family val="2"/>
      </rPr>
      <t xml:space="preserve"> Es una actividad que se realizará en los próximos meses
</t>
    </r>
    <r>
      <rPr>
        <b/>
        <sz val="8"/>
        <color rgb="FF000000"/>
        <rFont val="Tahoma"/>
        <family val="2"/>
      </rPr>
      <t>Análisis OCI:</t>
    </r>
    <r>
      <rPr>
        <sz val="8"/>
        <color rgb="FF000000"/>
        <rFont val="Tahoma"/>
        <family val="2"/>
      </rPr>
      <t xml:space="preserve"> En atención al reporte se mantiene lo dicho en el anterior seguimiento calificando la acción con alerta de </t>
    </r>
    <r>
      <rPr>
        <b/>
        <sz val="8"/>
        <color rgb="FF000000"/>
        <rFont val="Tahoma"/>
        <family val="2"/>
      </rPr>
      <t xml:space="preserve">-sin iniciar-. </t>
    </r>
    <r>
      <rPr>
        <sz val="8"/>
        <color rgb="FF000000"/>
        <rFont val="Tahoma"/>
        <family val="2"/>
      </rPr>
      <t>Se llama la atención para darle prioridad ya que para el cumplimiento de la misma queda solamente el último trimestre de la vigencia y este acto administrativo requiere la revisión de varias áreas de la entidad.</t>
    </r>
  </si>
  <si>
    <r>
      <t xml:space="preserve">Reporte R. Humanos: </t>
    </r>
    <r>
      <rPr>
        <sz val="8"/>
        <color rgb="FF000000"/>
        <rFont val="Tahoma"/>
        <family val="2"/>
      </rPr>
      <t xml:space="preserve">Se solicita a la Veeduría Distrital los temas a capacitar con respecto a materia de Veedurías Distritales, donde nos invitan a las capacitaciones de la semana de la transparencia donde se realiza cada día una capacitación relacionada con el tema de transparencia y anticorrupción.
</t>
    </r>
    <r>
      <rPr>
        <b/>
        <sz val="8"/>
        <color rgb="FF000000"/>
        <rFont val="Tahoma"/>
        <family val="2"/>
      </rPr>
      <t xml:space="preserve">Análisis OCI: </t>
    </r>
    <r>
      <rPr>
        <sz val="8"/>
        <color rgb="FF000000"/>
        <rFont val="Tahoma"/>
        <family val="2"/>
      </rPr>
      <t xml:space="preserve">Se procede a la verificación del Plan de Capacitación de la vigencia 2022 en el que no se evidencia la inclusión de temática de veedurías ciudadanas, así como tampoco se evidencia la temática en la solicitud a la Veeduría Distrital el 10 de junio de 2022, si bien se evidencian capacitaciones en materia de transparencia no se adelanta la solicitud de capacitación en la temática específica, así como tampoco de inclusión en el PIC teniendo en cuenta lo formulado en las fases del presente plan. 
De conformidad con lo anterior, así como la fecha de ejecución de la actividad se califica la acción </t>
    </r>
    <r>
      <rPr>
        <b/>
        <sz val="8"/>
        <color rgb="FF000000"/>
        <rFont val="Tahoma"/>
        <family val="2"/>
      </rPr>
      <t>"En Proceso"</t>
    </r>
    <r>
      <rPr>
        <sz val="8"/>
        <color rgb="FF000000"/>
        <rFont val="Tahoma"/>
        <family val="2"/>
      </rPr>
      <t xml:space="preserve">. </t>
    </r>
  </si>
  <si>
    <r>
      <rPr>
        <b/>
        <sz val="8"/>
        <rFont val="Tahoma"/>
        <family val="2"/>
      </rPr>
      <t xml:space="preserve">Reporte Jurídica: </t>
    </r>
    <r>
      <rPr>
        <sz val="8"/>
        <rFont val="Tahoma"/>
        <family val="2"/>
      </rPr>
      <t xml:space="preserve">Durante el segundo cuatrimestre de 2022, se adelantó la Convocatoria Pública No. 003-2022, cuya apertura se adelantó mediante la Resolución No. 104 del 17 de junio de 2022 y siendo adjudicada según Resolución No. 121 de 2022, la información correspondiente a esta convocatoria pública fue publicada tanto en la página web del canal como en la plataforma SECOP II.  Para esta convocatoria se solicitó la elaboración del banner correspondiente al área digital.
</t>
    </r>
    <r>
      <rPr>
        <b/>
        <sz val="8"/>
        <rFont val="Tahoma"/>
        <family val="2"/>
      </rPr>
      <t>Reporte Digital:</t>
    </r>
    <r>
      <rPr>
        <sz val="8"/>
        <rFont val="Tahoma"/>
        <family val="2"/>
      </rPr>
      <t xml:space="preserve">  El equipo de jurídica solicitó al equipo digital la edición de piezas gráficas para redes y banners para la CP-03-2022 las cuales se diseñaron y publicaron
</t>
    </r>
    <r>
      <rPr>
        <b/>
        <sz val="8"/>
        <rFont val="Tahoma"/>
        <family val="2"/>
      </rPr>
      <t>Análisis OCI</t>
    </r>
    <r>
      <rPr>
        <sz val="8"/>
        <rFont val="Tahoma"/>
        <family val="2"/>
      </rPr>
      <t>: Verificado el soporte y lo reportado por el equipo Digital, se evidencia la pieza de la convocatoria CP-03-2022 para administración delegada y la información entregada. Se evidencia el cumplimiento de la actividad para el reporte de segundo cuatrimestre de 2022. En atención a la fecha de culminación se califica "</t>
    </r>
    <r>
      <rPr>
        <b/>
        <sz val="8"/>
        <rFont val="Tahoma"/>
        <family val="2"/>
      </rPr>
      <t>En Proceso</t>
    </r>
    <r>
      <rPr>
        <sz val="8"/>
        <rFont val="Tahoma"/>
        <family val="2"/>
      </rPr>
      <t>".</t>
    </r>
  </si>
  <si>
    <r>
      <t>Reporte Digital:</t>
    </r>
    <r>
      <rPr>
        <sz val="8"/>
        <color rgb="FF000000"/>
        <rFont val="Tahoma"/>
        <family val="2"/>
      </rPr>
      <t xml:space="preserve">  El equipo de jurídica solicitó al equipo digital la edición de piezas gráficas para redes y banners para la CP-03-2022 las cuales se diseñaron y publicaron. Ambos seguimientos se encuentran publicados en la pagina web institucional: https://www.canalcapital.gov.co/content/informe-pormenorizado
</t>
    </r>
    <r>
      <rPr>
        <b/>
        <sz val="8"/>
        <color rgb="FF000000"/>
        <rFont val="Tahoma"/>
        <family val="2"/>
      </rPr>
      <t xml:space="preserve">Reporte OCI: </t>
    </r>
    <r>
      <rPr>
        <sz val="8"/>
        <color rgb="FF000000"/>
        <rFont val="Tahoma"/>
        <family val="2"/>
      </rPr>
      <t>Se cuenta con dos seguimientos realizados y publicados. En el primer semestre de 2022 se publico el seguimiento realizado al Plan Anual de auditoria de la vigencia 2021. Comenzando el segundo semestre de 2022 se realizo y publico el seguimiento al plan anual de auditoria versión 02 con corte al primer semestre de la vigencia.</t>
    </r>
  </si>
  <si>
    <t>SEGUNDO SEGUIMIENTO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</si>
</sst>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0.0%"/>
  </numFmts>
  <fonts count="33">
    <font>
      <sz val="10"/>
      <color rgb="FF000000"/>
      <name val="Times New Roman"/>
      <charset val="204"/>
    </font>
    <font>
      <u/>
      <sz val="10"/>
      <color theme="10"/>
      <name val="Times New Roman"/>
      <family val="1"/>
    </font>
    <font>
      <sz val="11"/>
      <color rgb="FF000000"/>
      <name val="Calibri"/>
      <family val="2"/>
      <scheme val="minor"/>
    </font>
    <font>
      <u/>
      <sz val="10"/>
      <color rgb="FF0000FF"/>
      <name val="Calibri"/>
      <family val="1"/>
      <scheme val="minor"/>
    </font>
    <font>
      <sz val="8"/>
      <color rgb="FF000000"/>
      <name val="Tahoma"/>
      <family val="2"/>
    </font>
    <font>
      <b/>
      <sz val="11"/>
      <color theme="1"/>
      <name val="Tahoma"/>
      <family val="2"/>
    </font>
    <font>
      <b/>
      <sz val="9"/>
      <name val="Tahoma"/>
      <family val="2"/>
    </font>
    <font>
      <sz val="9"/>
      <color rgb="FF000000"/>
      <name val="Tahoma"/>
      <family val="2"/>
    </font>
    <font>
      <b/>
      <sz val="9"/>
      <color theme="0"/>
      <name val="Tahoma"/>
      <family val="2"/>
    </font>
    <font>
      <b/>
      <sz val="9"/>
      <color theme="1"/>
      <name val="Tahoma"/>
      <family val="2"/>
    </font>
    <font>
      <b/>
      <sz val="8"/>
      <color rgb="FF000000"/>
      <name val="Tahoma"/>
      <family val="2"/>
    </font>
    <font>
      <sz val="10"/>
      <color rgb="FF000000"/>
      <name val="Times New Roman"/>
      <family val="1"/>
    </font>
    <font>
      <b/>
      <sz val="8"/>
      <name val="Tahoma"/>
      <family val="2"/>
    </font>
    <font>
      <sz val="9"/>
      <name val="Tahoma"/>
      <family val="2"/>
    </font>
    <font>
      <sz val="8"/>
      <name val="Tahoma"/>
      <family val="2"/>
    </font>
    <font>
      <sz val="10"/>
      <name val="Arial"/>
      <family val="2"/>
    </font>
    <font>
      <strike/>
      <sz val="8"/>
      <name val="Tahoma"/>
      <family val="2"/>
    </font>
    <font>
      <b/>
      <sz val="8"/>
      <color theme="0"/>
      <name val="Tahoma"/>
      <family val="2"/>
    </font>
    <font>
      <u/>
      <sz val="9"/>
      <color theme="10"/>
      <name val="Tahoma"/>
      <family val="2"/>
    </font>
    <font>
      <sz val="10"/>
      <color rgb="FF000000"/>
      <name val="Calibri"/>
      <family val="2"/>
      <scheme val="minor"/>
    </font>
    <font>
      <sz val="8"/>
      <color indexed="8"/>
      <name val="Tahoma"/>
      <family val="2"/>
    </font>
    <font>
      <b/>
      <sz val="8"/>
      <color indexed="8"/>
      <name val="Tahoma"/>
      <family val="2"/>
    </font>
    <font>
      <i/>
      <sz val="8"/>
      <color rgb="FF000000"/>
      <name val="Tahoma"/>
      <family val="2"/>
    </font>
    <font>
      <b/>
      <sz val="8"/>
      <color theme="1"/>
      <name val="Tahoma"/>
      <family val="2"/>
    </font>
    <font>
      <i/>
      <sz val="8"/>
      <name val="Tahoma"/>
      <family val="2"/>
    </font>
    <font>
      <b/>
      <i/>
      <sz val="8"/>
      <color rgb="FF000000"/>
      <name val="Tahoma"/>
      <family val="2"/>
    </font>
    <font>
      <b/>
      <i/>
      <sz val="8"/>
      <name val="Tahoma"/>
      <family val="2"/>
    </font>
    <font>
      <b/>
      <i/>
      <sz val="8"/>
      <color theme="1"/>
      <name val="Tahoma"/>
      <family val="2"/>
    </font>
    <font>
      <b/>
      <sz val="8"/>
      <color indexed="59"/>
      <name val="Tahoma"/>
      <family val="2"/>
    </font>
    <font>
      <u/>
      <sz val="8"/>
      <color theme="10"/>
      <name val="Tahoma"/>
      <family val="2"/>
    </font>
    <font>
      <b/>
      <u/>
      <sz val="8"/>
      <color theme="10"/>
      <name val="Tahoma"/>
      <family val="2"/>
    </font>
    <font>
      <sz val="7"/>
      <color rgb="FF000000"/>
      <name val="Docs-Tahoma"/>
    </font>
    <font>
      <sz val="8"/>
      <color rgb="FF000000"/>
      <name val="Arial"/>
      <family val="2"/>
    </font>
  </fonts>
  <fills count="1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002060"/>
        <bgColor indexed="64"/>
      </patternFill>
    </fill>
    <fill>
      <patternFill patternType="solid">
        <fgColor rgb="FFFFC000"/>
        <bgColor indexed="64"/>
      </patternFill>
    </fill>
    <fill>
      <patternFill patternType="solid">
        <fgColor indexed="9"/>
        <bgColor indexed="64"/>
      </patternFill>
    </fill>
    <fill>
      <patternFill patternType="solid">
        <fgColor theme="9"/>
        <bgColor indexed="64"/>
      </patternFill>
    </fill>
    <fill>
      <patternFill patternType="solid">
        <fgColor rgb="FFFF3300"/>
        <bgColor indexed="64"/>
      </patternFill>
    </fill>
    <fill>
      <patternFill patternType="solid">
        <fgColor rgb="FFC00000"/>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rgb="FFF6E7E6"/>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s>
  <cellStyleXfs count="8">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xf numFmtId="9" fontId="11" fillId="0" borderId="0" applyFont="0" applyFill="0" applyBorder="0" applyAlignment="0" applyProtection="0"/>
    <xf numFmtId="0" fontId="15" fillId="0" borderId="0"/>
    <xf numFmtId="0" fontId="19" fillId="0" borderId="0"/>
    <xf numFmtId="0" fontId="11" fillId="0" borderId="0"/>
  </cellStyleXfs>
  <cellXfs count="214">
    <xf numFmtId="0" fontId="0" fillId="0" borderId="0" xfId="0" applyFill="1" applyBorder="1" applyAlignment="1">
      <alignment horizontal="left" vertical="top"/>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15" fontId="4"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Fill="1" applyBorder="1" applyAlignment="1">
      <alignment horizontal="center" vertical="center"/>
    </xf>
    <xf numFmtId="166" fontId="4" fillId="0" borderId="0" xfId="4" applyNumberFormat="1" applyFont="1" applyFill="1" applyBorder="1" applyAlignment="1">
      <alignment horizontal="center" vertical="center"/>
    </xf>
    <xf numFmtId="0" fontId="0" fillId="0" borderId="0" xfId="0" applyFill="1" applyBorder="1" applyAlignment="1">
      <alignment horizontal="center" vertical="top"/>
    </xf>
    <xf numFmtId="0" fontId="14" fillId="0" borderId="1" xfId="0" applyFont="1" applyBorder="1" applyAlignment="1">
      <alignment horizontal="center" vertical="center" wrapText="1"/>
    </xf>
    <xf numFmtId="165" fontId="14" fillId="0" borderId="21" xfId="0" applyNumberFormat="1" applyFont="1" applyBorder="1" applyAlignment="1">
      <alignment horizontal="center" vertical="center" wrapText="1"/>
    </xf>
    <xf numFmtId="0" fontId="4" fillId="0" borderId="21" xfId="0" applyFont="1" applyFill="1" applyBorder="1" applyAlignment="1">
      <alignment horizontal="center" vertical="center"/>
    </xf>
    <xf numFmtId="166" fontId="4" fillId="0" borderId="21" xfId="4" applyNumberFormat="1"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21" xfId="0" applyFont="1" applyBorder="1" applyAlignment="1">
      <alignment horizontal="left" vertical="center" wrapText="1"/>
    </xf>
    <xf numFmtId="0" fontId="7" fillId="2" borderId="0" xfId="7" applyFont="1" applyFill="1" applyAlignment="1">
      <alignment horizontal="center" vertical="center"/>
    </xf>
    <xf numFmtId="0" fontId="7" fillId="0" borderId="0" xfId="7" applyFont="1" applyAlignment="1">
      <alignment horizontal="center" vertical="center"/>
    </xf>
    <xf numFmtId="0" fontId="6" fillId="2" borderId="11" xfId="7" applyFont="1" applyFill="1" applyBorder="1" applyAlignment="1">
      <alignment vertical="center" wrapText="1"/>
    </xf>
    <xf numFmtId="0" fontId="6" fillId="2" borderId="12" xfId="7" applyFont="1" applyFill="1" applyBorder="1" applyAlignment="1">
      <alignment vertical="center" wrapText="1"/>
    </xf>
    <xf numFmtId="0" fontId="6" fillId="2" borderId="41" xfId="7" applyFont="1" applyFill="1" applyBorder="1" applyAlignment="1">
      <alignment vertical="center" wrapText="1"/>
    </xf>
    <xf numFmtId="0" fontId="6" fillId="2" borderId="42" xfId="7" applyFont="1" applyFill="1" applyBorder="1" applyAlignment="1">
      <alignment vertical="center" wrapText="1"/>
    </xf>
    <xf numFmtId="0" fontId="6" fillId="2" borderId="0" xfId="7" applyFont="1" applyFill="1" applyAlignment="1">
      <alignment vertical="center" wrapText="1"/>
    </xf>
    <xf numFmtId="0" fontId="13" fillId="2" borderId="43" xfId="7" applyFont="1" applyFill="1" applyBorder="1" applyAlignment="1">
      <alignment vertical="center" wrapText="1"/>
    </xf>
    <xf numFmtId="0" fontId="6" fillId="2" borderId="0" xfId="7" applyFont="1" applyFill="1" applyAlignment="1">
      <alignment horizontal="left" vertical="center" wrapText="1"/>
    </xf>
    <xf numFmtId="0" fontId="13" fillId="2" borderId="0" xfId="7" applyFont="1" applyFill="1" applyAlignment="1">
      <alignment horizontal="left" vertical="center" wrapText="1"/>
    </xf>
    <xf numFmtId="0" fontId="13" fillId="2" borderId="0" xfId="7" applyFont="1" applyFill="1" applyAlignment="1">
      <alignment vertical="center" wrapText="1"/>
    </xf>
    <xf numFmtId="0" fontId="7" fillId="2" borderId="42" xfId="7" applyFont="1" applyFill="1" applyBorder="1" applyAlignment="1">
      <alignment horizontal="center" vertical="center"/>
    </xf>
    <xf numFmtId="0" fontId="13" fillId="2" borderId="43" xfId="7" applyFont="1" applyFill="1" applyBorder="1" applyAlignment="1">
      <alignment horizontal="justify" vertical="center" wrapText="1"/>
    </xf>
    <xf numFmtId="0" fontId="6" fillId="2" borderId="43" xfId="7" applyFont="1" applyFill="1" applyBorder="1" applyAlignment="1">
      <alignment vertical="center" wrapText="1"/>
    </xf>
    <xf numFmtId="0" fontId="6" fillId="2" borderId="43" xfId="7" applyFont="1" applyFill="1" applyBorder="1" applyAlignment="1">
      <alignment horizontal="center" vertical="center" wrapText="1"/>
    </xf>
    <xf numFmtId="0" fontId="6" fillId="2" borderId="13" xfId="7" applyFont="1" applyFill="1" applyBorder="1" applyAlignment="1">
      <alignment vertical="center" wrapText="1"/>
    </xf>
    <xf numFmtId="0" fontId="6" fillId="2" borderId="7" xfId="7" applyFont="1" applyFill="1" applyBorder="1" applyAlignment="1">
      <alignment vertical="center" wrapText="1"/>
    </xf>
    <xf numFmtId="0" fontId="6" fillId="2" borderId="44" xfId="7" applyFont="1" applyFill="1" applyBorder="1" applyAlignment="1">
      <alignment vertical="center" wrapText="1"/>
    </xf>
    <xf numFmtId="0" fontId="6" fillId="2" borderId="12" xfId="7" applyFont="1" applyFill="1" applyBorder="1" applyAlignment="1">
      <alignment horizontal="center" vertical="center" wrapText="1"/>
    </xf>
    <xf numFmtId="0" fontId="6" fillId="2" borderId="0" xfId="7" applyFont="1" applyFill="1" applyAlignment="1">
      <alignment horizontal="center" vertical="center" wrapText="1"/>
    </xf>
    <xf numFmtId="0" fontId="9" fillId="2" borderId="1" xfId="7" applyFont="1" applyFill="1" applyBorder="1" applyAlignment="1">
      <alignment horizontal="center" vertical="center" wrapText="1"/>
    </xf>
    <xf numFmtId="0" fontId="6" fillId="2" borderId="1" xfId="7" applyFont="1" applyFill="1" applyBorder="1" applyAlignment="1">
      <alignment horizontal="center" vertical="center" wrapText="1"/>
    </xf>
    <xf numFmtId="0" fontId="6" fillId="2" borderId="7" xfId="7" applyFont="1" applyFill="1" applyBorder="1" applyAlignment="1">
      <alignment horizontal="center" vertical="center" wrapText="1"/>
    </xf>
    <xf numFmtId="0" fontId="4" fillId="0" borderId="0" xfId="0" applyFont="1" applyFill="1" applyBorder="1" applyAlignment="1">
      <alignment horizontal="center" vertical="center"/>
    </xf>
    <xf numFmtId="15" fontId="23" fillId="10" borderId="8" xfId="0" applyNumberFormat="1" applyFont="1" applyFill="1" applyBorder="1" applyAlignment="1">
      <alignment horizontal="center" vertical="center" wrapText="1"/>
    </xf>
    <xf numFmtId="0" fontId="23" fillId="10" borderId="9" xfId="0" applyFont="1" applyFill="1" applyBorder="1" applyAlignment="1">
      <alignment horizontal="center" vertical="center" wrapText="1"/>
    </xf>
    <xf numFmtId="166" fontId="23" fillId="10" borderId="9" xfId="4" applyNumberFormat="1" applyFont="1" applyFill="1" applyBorder="1" applyAlignment="1">
      <alignment horizontal="center" vertical="center" wrapText="1"/>
    </xf>
    <xf numFmtId="0" fontId="23" fillId="10" borderId="6" xfId="0" applyFont="1" applyFill="1" applyBorder="1" applyAlignment="1">
      <alignment horizontal="center" vertical="center" wrapText="1"/>
    </xf>
    <xf numFmtId="15" fontId="23" fillId="12" borderId="8" xfId="0" applyNumberFormat="1" applyFont="1" applyFill="1" applyBorder="1" applyAlignment="1">
      <alignment horizontal="center" vertical="center" wrapText="1"/>
    </xf>
    <xf numFmtId="0" fontId="23" fillId="12" borderId="9" xfId="0" applyFont="1" applyFill="1" applyBorder="1" applyAlignment="1">
      <alignment horizontal="center" vertical="center" wrapText="1"/>
    </xf>
    <xf numFmtId="166" fontId="23" fillId="12" borderId="9" xfId="4" applyNumberFormat="1" applyFont="1" applyFill="1" applyBorder="1" applyAlignment="1">
      <alignment horizontal="center" vertical="center" wrapText="1"/>
    </xf>
    <xf numFmtId="0" fontId="23" fillId="12" borderId="9" xfId="0" applyFont="1" applyFill="1" applyBorder="1" applyAlignment="1">
      <alignment horizontal="center" vertical="center"/>
    </xf>
    <xf numFmtId="0" fontId="23" fillId="12" borderId="6" xfId="0" applyFont="1" applyFill="1" applyBorder="1" applyAlignment="1">
      <alignment horizontal="center" vertical="center" wrapText="1"/>
    </xf>
    <xf numFmtId="165" fontId="14" fillId="0" borderId="1"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10"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164" fontId="22"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164"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164" fontId="25"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wrapText="1"/>
    </xf>
    <xf numFmtId="0" fontId="12" fillId="3" borderId="21" xfId="0" applyFont="1" applyFill="1" applyBorder="1" applyAlignment="1">
      <alignment horizontal="center" vertical="center" wrapText="1"/>
    </xf>
    <xf numFmtId="164" fontId="22"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15" fontId="4" fillId="0" borderId="21" xfId="0" applyNumberFormat="1" applyFont="1" applyFill="1" applyBorder="1" applyAlignment="1">
      <alignment horizontal="center" vertical="center"/>
    </xf>
    <xf numFmtId="15" fontId="14" fillId="0" borderId="21" xfId="0" applyNumberFormat="1" applyFont="1" applyBorder="1" applyAlignment="1">
      <alignment horizontal="center" vertical="center" wrapText="1"/>
    </xf>
    <xf numFmtId="0" fontId="4" fillId="0" borderId="21" xfId="0" applyFont="1" applyBorder="1" applyAlignment="1">
      <alignment horizontal="justify" vertical="center" wrapText="1"/>
    </xf>
    <xf numFmtId="166" fontId="14" fillId="0" borderId="21" xfId="4" applyNumberFormat="1" applyFont="1" applyBorder="1" applyAlignment="1">
      <alignment horizontal="center" vertical="center" wrapText="1"/>
    </xf>
    <xf numFmtId="166" fontId="14" fillId="0" borderId="1" xfId="4" applyNumberFormat="1" applyFont="1" applyBorder="1" applyAlignment="1">
      <alignment horizontal="center" vertical="center" wrapText="1"/>
    </xf>
    <xf numFmtId="165" fontId="14" fillId="13" borderId="1" xfId="0" applyNumberFormat="1" applyFont="1" applyFill="1" applyBorder="1" applyAlignment="1">
      <alignment horizontal="center" vertical="center" wrapText="1"/>
    </xf>
    <xf numFmtId="166" fontId="14" fillId="13" borderId="1" xfId="4" applyNumberFormat="1" applyFont="1" applyFill="1" applyBorder="1" applyAlignment="1">
      <alignment horizontal="center" vertical="center" wrapText="1"/>
    </xf>
    <xf numFmtId="0" fontId="14" fillId="13" borderId="1" xfId="0" applyFont="1" applyFill="1" applyBorder="1" applyAlignment="1">
      <alignment horizontal="center" vertical="center" wrapText="1"/>
    </xf>
    <xf numFmtId="0" fontId="4" fillId="0" borderId="35" xfId="0" applyFont="1" applyBorder="1" applyAlignment="1">
      <alignment vertical="center" wrapText="1"/>
    </xf>
    <xf numFmtId="0" fontId="10" fillId="0" borderId="21" xfId="0" applyFont="1" applyBorder="1" applyAlignment="1">
      <alignment horizontal="justify" vertical="center" wrapText="1"/>
    </xf>
    <xf numFmtId="0" fontId="4" fillId="0" borderId="21" xfId="0" applyFont="1" applyBorder="1" applyAlignment="1">
      <alignment horizontal="center" vertical="center" wrapText="1"/>
    </xf>
    <xf numFmtId="0" fontId="4" fillId="0" borderId="35" xfId="0" applyFont="1" applyBorder="1" applyAlignment="1">
      <alignment horizontal="justify" vertical="center" wrapText="1"/>
    </xf>
    <xf numFmtId="0" fontId="4" fillId="0" borderId="35" xfId="0" applyFont="1" applyBorder="1" applyAlignment="1">
      <alignment horizontal="left" vertical="center" wrapText="1"/>
    </xf>
    <xf numFmtId="0" fontId="4" fillId="0" borderId="35" xfId="6" applyFont="1" applyBorder="1" applyAlignment="1">
      <alignment horizontal="justify" vertical="center" wrapText="1"/>
    </xf>
    <xf numFmtId="0" fontId="10" fillId="0" borderId="21" xfId="0" applyFont="1" applyBorder="1" applyAlignment="1">
      <alignment horizontal="left" vertical="center" wrapText="1"/>
    </xf>
    <xf numFmtId="14" fontId="14" fillId="13" borderId="1" xfId="0" applyNumberFormat="1" applyFont="1" applyFill="1" applyBorder="1" applyAlignment="1">
      <alignment horizontal="center" vertical="center" wrapText="1"/>
    </xf>
    <xf numFmtId="165" fontId="12" fillId="5" borderId="21" xfId="0" applyNumberFormat="1" applyFont="1" applyFill="1" applyBorder="1" applyAlignment="1">
      <alignment horizontal="center" vertical="center" wrapText="1"/>
    </xf>
    <xf numFmtId="165" fontId="17" fillId="8" borderId="1" xfId="0" applyNumberFormat="1" applyFont="1" applyFill="1" applyBorder="1" applyAlignment="1">
      <alignment horizontal="center" vertical="center" wrapText="1"/>
    </xf>
    <xf numFmtId="165" fontId="17" fillId="9" borderId="1" xfId="0" applyNumberFormat="1" applyFont="1" applyFill="1" applyBorder="1" applyAlignment="1">
      <alignment horizontal="center" vertical="center" wrapText="1"/>
    </xf>
    <xf numFmtId="0" fontId="14" fillId="0" borderId="0" xfId="5" applyFont="1"/>
    <xf numFmtId="0" fontId="21" fillId="6" borderId="30" xfId="5" applyFont="1" applyFill="1" applyBorder="1" applyAlignment="1">
      <alignment horizontal="center" vertical="center" wrapText="1"/>
    </xf>
    <xf numFmtId="0" fontId="21" fillId="6" borderId="26" xfId="5" applyFont="1" applyFill="1" applyBorder="1" applyAlignment="1">
      <alignment horizontal="center" vertical="center" wrapText="1"/>
    </xf>
    <xf numFmtId="0" fontId="21" fillId="6" borderId="31" xfId="5" applyFont="1" applyFill="1" applyBorder="1" applyAlignment="1">
      <alignment horizontal="center" vertical="center" wrapText="1"/>
    </xf>
    <xf numFmtId="0" fontId="4" fillId="0" borderId="0" xfId="0" applyFont="1" applyFill="1" applyBorder="1" applyAlignment="1">
      <alignment horizontal="left" vertical="top"/>
    </xf>
    <xf numFmtId="0" fontId="20" fillId="6" borderId="10" xfId="5" applyFont="1" applyFill="1" applyBorder="1" applyAlignment="1">
      <alignment horizontal="left" vertical="top" wrapText="1"/>
    </xf>
    <xf numFmtId="0" fontId="20" fillId="6" borderId="0" xfId="5" applyFont="1" applyFill="1" applyBorder="1" applyAlignment="1">
      <alignment horizontal="left" vertical="top" wrapText="1"/>
    </xf>
    <xf numFmtId="0" fontId="28" fillId="6" borderId="0" xfId="5" applyFont="1" applyFill="1" applyAlignment="1">
      <alignment horizontal="center" vertical="center" wrapText="1"/>
    </xf>
    <xf numFmtId="0" fontId="20" fillId="6" borderId="0" xfId="5" applyFont="1" applyFill="1" applyAlignment="1">
      <alignment horizontal="left" vertical="top" wrapText="1"/>
    </xf>
    <xf numFmtId="0" fontId="29" fillId="7" borderId="0" xfId="1" applyFont="1" applyFill="1" applyBorder="1" applyAlignment="1">
      <alignment horizontal="center" vertical="center" wrapText="1"/>
    </xf>
    <xf numFmtId="0" fontId="23" fillId="6" borderId="0" xfId="5" applyFont="1" applyFill="1" applyBorder="1" applyAlignment="1">
      <alignment horizontal="center" vertical="center" wrapText="1"/>
    </xf>
    <xf numFmtId="0" fontId="28" fillId="6" borderId="0" xfId="5" applyFont="1" applyFill="1" applyAlignment="1">
      <alignment vertical="center" wrapText="1"/>
    </xf>
    <xf numFmtId="15" fontId="23" fillId="0" borderId="22" xfId="0" applyNumberFormat="1" applyFont="1" applyFill="1" applyBorder="1" applyAlignment="1">
      <alignment horizontal="center" vertical="center" wrapText="1"/>
    </xf>
    <xf numFmtId="0" fontId="23" fillId="0" borderId="14" xfId="0" applyFont="1" applyFill="1" applyBorder="1" applyAlignment="1">
      <alignment horizontal="center" vertical="center"/>
    </xf>
    <xf numFmtId="166" fontId="23" fillId="0" borderId="14" xfId="4" applyNumberFormat="1" applyFont="1" applyFill="1" applyBorder="1" applyAlignment="1">
      <alignment horizontal="center" vertical="center" wrapText="1"/>
    </xf>
    <xf numFmtId="0" fontId="23" fillId="0" borderId="44" xfId="0" applyFont="1" applyFill="1" applyBorder="1" applyAlignment="1">
      <alignment horizontal="center" vertical="center" wrapText="1"/>
    </xf>
    <xf numFmtId="15" fontId="23" fillId="12" borderId="22" xfId="0" applyNumberFormat="1" applyFont="1" applyFill="1" applyBorder="1" applyAlignment="1">
      <alignment horizontal="center" vertical="center" wrapText="1"/>
    </xf>
    <xf numFmtId="0" fontId="23" fillId="12" borderId="14" xfId="0" applyFont="1" applyFill="1" applyBorder="1" applyAlignment="1">
      <alignment horizontal="center" vertical="center" wrapText="1"/>
    </xf>
    <xf numFmtId="166" fontId="23" fillId="12" borderId="14" xfId="4" applyNumberFormat="1" applyFont="1" applyFill="1" applyBorder="1" applyAlignment="1">
      <alignment horizontal="center" vertical="center" wrapText="1"/>
    </xf>
    <xf numFmtId="0" fontId="23" fillId="12" borderId="14" xfId="0" applyFont="1" applyFill="1" applyBorder="1" applyAlignment="1">
      <alignment horizontal="center" vertical="center"/>
    </xf>
    <xf numFmtId="0" fontId="23" fillId="12" borderId="44" xfId="0" applyFont="1" applyFill="1" applyBorder="1" applyAlignment="1">
      <alignment horizontal="center" vertical="center" wrapText="1"/>
    </xf>
    <xf numFmtId="0" fontId="20" fillId="6" borderId="21" xfId="5" applyFont="1" applyFill="1" applyBorder="1" applyAlignment="1">
      <alignment horizontal="left" vertical="center" wrapText="1"/>
    </xf>
    <xf numFmtId="0" fontId="20" fillId="6" borderId="21" xfId="5" applyFont="1" applyFill="1" applyBorder="1" applyAlignment="1">
      <alignment horizontal="center" vertical="center" wrapText="1"/>
    </xf>
    <xf numFmtId="15" fontId="20" fillId="6" borderId="21" xfId="5" applyNumberFormat="1" applyFont="1" applyFill="1" applyBorder="1" applyAlignment="1">
      <alignment horizontal="center" vertical="center" wrapText="1"/>
    </xf>
    <xf numFmtId="0" fontId="21" fillId="6" borderId="21" xfId="5" applyFont="1" applyFill="1" applyBorder="1" applyAlignment="1">
      <alignment horizontal="left" vertical="center" wrapText="1"/>
    </xf>
    <xf numFmtId="9" fontId="20" fillId="6" borderId="21" xfId="4" applyFont="1" applyFill="1" applyBorder="1" applyAlignment="1">
      <alignment horizontal="center" vertical="center" wrapText="1"/>
    </xf>
    <xf numFmtId="0" fontId="21" fillId="5" borderId="21" xfId="5" applyFont="1" applyFill="1" applyBorder="1" applyAlignment="1">
      <alignment horizontal="center" vertical="center" wrapText="1"/>
    </xf>
    <xf numFmtId="0" fontId="4" fillId="0" borderId="21" xfId="0" applyFont="1" applyFill="1" applyBorder="1" applyAlignment="1">
      <alignment horizontal="left" vertical="top"/>
    </xf>
    <xf numFmtId="0" fontId="14" fillId="0" borderId="7" xfId="5" applyFont="1" applyBorder="1"/>
    <xf numFmtId="0" fontId="21" fillId="6" borderId="50" xfId="5" applyFont="1" applyFill="1" applyBorder="1" applyAlignment="1">
      <alignment horizontal="center" vertical="center" wrapText="1"/>
    </xf>
    <xf numFmtId="0" fontId="20" fillId="6" borderId="21" xfId="5" applyFont="1" applyFill="1" applyBorder="1" applyAlignment="1">
      <alignment horizontal="center" vertical="center" wrapText="1"/>
    </xf>
    <xf numFmtId="0" fontId="20" fillId="6" borderId="21" xfId="5"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0" xfId="0" applyFont="1" applyFill="1" applyBorder="1" applyAlignment="1">
      <alignment horizontal="justify" vertical="center"/>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xf>
    <xf numFmtId="0" fontId="4" fillId="0" borderId="1" xfId="0" applyFont="1" applyFill="1" applyBorder="1" applyAlignment="1">
      <alignment horizontal="justify" vertical="center"/>
    </xf>
    <xf numFmtId="0" fontId="4" fillId="0" borderId="0" xfId="0" applyFont="1" applyAlignment="1">
      <alignment horizontal="justify" vertical="center" wrapText="1"/>
    </xf>
    <xf numFmtId="0" fontId="31" fillId="0" borderId="0" xfId="0" applyFont="1" applyAlignment="1">
      <alignment horizontal="justify" vertical="center"/>
    </xf>
    <xf numFmtId="0" fontId="32" fillId="0" borderId="0" xfId="0" applyFont="1" applyAlignment="1">
      <alignment horizontal="justify" vertical="center" wrapText="1"/>
    </xf>
    <xf numFmtId="0" fontId="14" fillId="0" borderId="21" xfId="5" applyFont="1" applyBorder="1" applyAlignment="1">
      <alignment horizontal="center" vertical="center"/>
    </xf>
    <xf numFmtId="9" fontId="14" fillId="0" borderId="21" xfId="4" applyFont="1" applyBorder="1" applyAlignment="1">
      <alignment horizontal="center" vertical="center"/>
    </xf>
    <xf numFmtId="0" fontId="12" fillId="0" borderId="21" xfId="5" applyFont="1" applyBorder="1" applyAlignment="1">
      <alignment horizontal="justify" vertical="center" wrapText="1"/>
    </xf>
    <xf numFmtId="0" fontId="10"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4" fillId="0" borderId="21" xfId="0" applyFont="1" applyFill="1" applyBorder="1" applyAlignment="1">
      <alignment horizontal="justify" vertical="center" wrapText="1"/>
    </xf>
    <xf numFmtId="0" fontId="10" fillId="0" borderId="21" xfId="0" applyFont="1" applyFill="1" applyBorder="1" applyAlignment="1">
      <alignment horizontal="justify" vertical="center" wrapText="1"/>
    </xf>
    <xf numFmtId="0" fontId="18" fillId="4" borderId="8" xfId="1" applyFont="1" applyFill="1" applyBorder="1" applyAlignment="1">
      <alignment horizontal="center" vertical="center" wrapText="1"/>
    </xf>
    <xf numFmtId="0" fontId="18" fillId="4" borderId="40" xfId="1" applyFont="1" applyFill="1" applyBorder="1" applyAlignment="1">
      <alignment horizontal="center" vertical="center" wrapText="1"/>
    </xf>
    <xf numFmtId="0" fontId="18" fillId="4" borderId="9" xfId="1" applyFont="1" applyFill="1" applyBorder="1" applyAlignment="1">
      <alignment horizontal="center" vertical="center" wrapText="1"/>
    </xf>
    <xf numFmtId="0" fontId="18" fillId="4" borderId="10" xfId="1" applyFont="1" applyFill="1" applyBorder="1" applyAlignment="1">
      <alignment horizontal="center" vertical="center" wrapText="1"/>
    </xf>
    <xf numFmtId="0" fontId="7" fillId="0" borderId="7" xfId="7" applyFont="1" applyBorder="1" applyAlignment="1">
      <alignment horizontal="center" vertical="center"/>
    </xf>
    <xf numFmtId="0" fontId="7" fillId="0" borderId="4" xfId="7" applyFont="1" applyBorder="1" applyAlignment="1">
      <alignment horizontal="center" vertical="center"/>
    </xf>
    <xf numFmtId="0" fontId="7" fillId="0" borderId="5" xfId="7" applyFont="1" applyBorder="1" applyAlignment="1">
      <alignment horizontal="center" vertical="center"/>
    </xf>
    <xf numFmtId="0" fontId="6" fillId="0" borderId="4" xfId="7" applyFont="1" applyBorder="1" applyAlignment="1">
      <alignment horizontal="center" vertical="center" wrapText="1"/>
    </xf>
    <xf numFmtId="0" fontId="6" fillId="0" borderId="5" xfId="7" applyFont="1" applyBorder="1" applyAlignment="1">
      <alignment horizontal="center" vertical="center" wrapText="1"/>
    </xf>
    <xf numFmtId="0" fontId="6" fillId="0" borderId="6" xfId="7" applyFont="1" applyBorder="1" applyAlignment="1">
      <alignment horizontal="center" vertical="center" wrapText="1"/>
    </xf>
    <xf numFmtId="0" fontId="7" fillId="0" borderId="6" xfId="7" applyFont="1" applyBorder="1" applyAlignment="1">
      <alignment horizontal="center" vertical="center"/>
    </xf>
    <xf numFmtId="0" fontId="6" fillId="0" borderId="36" xfId="7" applyFont="1" applyBorder="1" applyAlignment="1">
      <alignment horizontal="center" vertical="center" wrapText="1"/>
    </xf>
    <xf numFmtId="0" fontId="6" fillId="0" borderId="37" xfId="7" applyFont="1" applyBorder="1" applyAlignment="1">
      <alignment horizontal="center" vertical="center" wrapText="1"/>
    </xf>
    <xf numFmtId="0" fontId="6" fillId="0" borderId="38" xfId="7" applyFont="1" applyBorder="1" applyAlignment="1">
      <alignment horizontal="center" vertical="center" wrapText="1"/>
    </xf>
    <xf numFmtId="0" fontId="6" fillId="0" borderId="39" xfId="7" applyFont="1" applyBorder="1" applyAlignment="1">
      <alignment horizontal="center" vertical="center" wrapText="1"/>
    </xf>
    <xf numFmtId="0" fontId="6" fillId="2" borderId="42" xfId="7" applyFont="1" applyFill="1" applyBorder="1" applyAlignment="1">
      <alignment horizontal="center" vertical="center" wrapText="1"/>
    </xf>
    <xf numFmtId="0" fontId="6" fillId="2" borderId="0" xfId="7" applyFont="1" applyFill="1" applyAlignment="1">
      <alignment horizontal="center" vertical="center" wrapText="1"/>
    </xf>
    <xf numFmtId="0" fontId="6" fillId="2" borderId="43" xfId="7" applyFont="1" applyFill="1" applyBorder="1" applyAlignment="1">
      <alignment horizontal="center" vertical="center" wrapText="1"/>
    </xf>
    <xf numFmtId="0" fontId="13" fillId="2" borderId="0" xfId="7" applyFont="1" applyFill="1" applyAlignment="1">
      <alignment horizontal="left" vertical="center" wrapText="1"/>
    </xf>
    <xf numFmtId="0" fontId="8" fillId="4" borderId="1" xfId="7" applyFont="1" applyFill="1" applyBorder="1" applyAlignment="1">
      <alignment horizontal="center" vertical="center" wrapText="1"/>
    </xf>
    <xf numFmtId="0" fontId="13" fillId="2" borderId="1" xfId="7" applyFont="1" applyFill="1" applyBorder="1" applyAlignment="1">
      <alignment horizontal="left" vertical="center" wrapText="1"/>
    </xf>
    <xf numFmtId="0" fontId="13" fillId="2" borderId="23" xfId="7" applyFont="1" applyFill="1" applyBorder="1" applyAlignment="1">
      <alignment horizontal="center" vertical="center" wrapText="1"/>
    </xf>
    <xf numFmtId="0" fontId="13" fillId="2" borderId="24" xfId="7" applyFont="1" applyFill="1" applyBorder="1" applyAlignment="1">
      <alignment horizontal="center" vertical="center" wrapText="1"/>
    </xf>
    <xf numFmtId="0" fontId="13" fillId="2" borderId="2" xfId="7" applyFont="1" applyFill="1" applyBorder="1" applyAlignment="1">
      <alignment horizontal="center" vertical="center" wrapText="1"/>
    </xf>
    <xf numFmtId="0" fontId="13" fillId="2" borderId="23" xfId="7" applyFont="1" applyFill="1" applyBorder="1" applyAlignment="1">
      <alignment horizontal="left" vertical="center" wrapText="1"/>
    </xf>
    <xf numFmtId="0" fontId="13" fillId="2" borderId="2" xfId="7" applyFont="1" applyFill="1" applyBorder="1" applyAlignment="1">
      <alignment horizontal="left" vertical="center" wrapText="1"/>
    </xf>
    <xf numFmtId="0" fontId="13" fillId="2" borderId="24" xfId="7"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165" fontId="14" fillId="0" borderId="23" xfId="0" applyNumberFormat="1" applyFont="1" applyBorder="1" applyAlignment="1">
      <alignment horizontal="center" vertical="center" wrapText="1"/>
    </xf>
    <xf numFmtId="165" fontId="14" fillId="0" borderId="2" xfId="0" applyNumberFormat="1" applyFont="1" applyBorder="1" applyAlignment="1">
      <alignment horizontal="center" vertical="center" wrapText="1"/>
    </xf>
    <xf numFmtId="0" fontId="12" fillId="0" borderId="20"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8" fillId="11" borderId="4" xfId="0" applyFont="1" applyFill="1" applyBorder="1" applyAlignment="1">
      <alignment horizontal="center" vertical="center"/>
    </xf>
    <xf numFmtId="0" fontId="8" fillId="11" borderId="5" xfId="0" applyFont="1" applyFill="1" applyBorder="1" applyAlignment="1">
      <alignment horizontal="center" vertical="center"/>
    </xf>
    <xf numFmtId="0" fontId="8" fillId="11" borderId="6"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12" fillId="0" borderId="18"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21" fillId="6" borderId="0" xfId="5" applyFont="1" applyFill="1" applyAlignment="1">
      <alignment horizontal="left" vertical="center" wrapText="1"/>
    </xf>
    <xf numFmtId="0" fontId="20" fillId="6" borderId="1" xfId="5" applyFont="1" applyFill="1" applyBorder="1" applyAlignment="1">
      <alignment horizontal="left" vertical="center" wrapText="1"/>
    </xf>
    <xf numFmtId="0" fontId="28" fillId="6" borderId="8" xfId="5" applyFont="1" applyFill="1" applyBorder="1" applyAlignment="1">
      <alignment horizontal="center" vertical="center" wrapText="1"/>
    </xf>
    <xf numFmtId="0" fontId="28" fillId="6" borderId="9" xfId="5" applyFont="1" applyFill="1" applyBorder="1" applyAlignment="1">
      <alignment horizontal="center" vertical="center" wrapText="1"/>
    </xf>
    <xf numFmtId="0" fontId="6" fillId="6" borderId="9" xfId="5" applyFont="1" applyFill="1" applyBorder="1" applyAlignment="1">
      <alignment horizontal="center" vertical="center" wrapText="1"/>
    </xf>
    <xf numFmtId="0" fontId="29" fillId="7" borderId="27" xfId="1" applyFont="1" applyFill="1" applyBorder="1" applyAlignment="1">
      <alignment horizontal="center" vertical="center" wrapText="1"/>
    </xf>
    <xf numFmtId="0" fontId="29" fillId="7" borderId="28" xfId="1" applyFont="1" applyFill="1" applyBorder="1" applyAlignment="1">
      <alignment horizontal="center" vertical="center" wrapText="1"/>
    </xf>
    <xf numFmtId="0" fontId="29" fillId="7" borderId="29" xfId="1" applyFont="1" applyFill="1" applyBorder="1" applyAlignment="1">
      <alignment horizontal="center" vertical="center" wrapText="1"/>
    </xf>
    <xf numFmtId="0" fontId="23" fillId="6" borderId="30" xfId="5" applyFont="1" applyFill="1" applyBorder="1" applyAlignment="1">
      <alignment horizontal="center" vertical="center" wrapText="1"/>
    </xf>
    <xf numFmtId="0" fontId="23" fillId="6" borderId="26" xfId="5" applyFont="1" applyFill="1" applyBorder="1" applyAlignment="1">
      <alignment horizontal="center" vertical="center" wrapText="1"/>
    </xf>
    <xf numFmtId="0" fontId="23" fillId="6" borderId="31" xfId="5" applyFont="1" applyFill="1" applyBorder="1" applyAlignment="1">
      <alignment horizontal="center" vertical="center" wrapText="1"/>
    </xf>
    <xf numFmtId="0" fontId="23" fillId="6" borderId="32" xfId="5" applyFont="1" applyFill="1" applyBorder="1" applyAlignment="1">
      <alignment horizontal="center" vertical="center" wrapText="1"/>
    </xf>
    <xf numFmtId="0" fontId="23" fillId="6" borderId="33" xfId="5" applyFont="1" applyFill="1" applyBorder="1" applyAlignment="1">
      <alignment horizontal="center" vertical="center" wrapText="1"/>
    </xf>
    <xf numFmtId="0" fontId="20" fillId="6" borderId="1" xfId="5" applyNumberFormat="1" applyFont="1" applyFill="1" applyBorder="1" applyAlignment="1">
      <alignment horizontal="left" vertical="center" wrapText="1"/>
    </xf>
    <xf numFmtId="0" fontId="28" fillId="6" borderId="0" xfId="5" applyFont="1" applyFill="1" applyAlignment="1">
      <alignment horizontal="center" vertical="center" wrapText="1"/>
    </xf>
    <xf numFmtId="0" fontId="21" fillId="6" borderId="26" xfId="5" applyFont="1" applyFill="1" applyBorder="1" applyAlignment="1">
      <alignment horizontal="center" vertical="center" wrapText="1"/>
    </xf>
    <xf numFmtId="0" fontId="20" fillId="6" borderId="21" xfId="5" applyNumberFormat="1" applyFont="1" applyFill="1" applyBorder="1" applyAlignment="1">
      <alignment horizontal="center" vertical="center" wrapText="1"/>
    </xf>
    <xf numFmtId="0" fontId="20" fillId="6" borderId="21" xfId="5" applyFont="1" applyFill="1" applyBorder="1" applyAlignment="1">
      <alignment horizontal="center" vertical="center" wrapText="1"/>
    </xf>
    <xf numFmtId="0" fontId="20" fillId="6" borderId="21" xfId="5" applyFont="1" applyFill="1" applyBorder="1" applyAlignment="1">
      <alignment horizontal="left" vertical="center" wrapText="1"/>
    </xf>
    <xf numFmtId="0" fontId="8" fillId="4" borderId="6" xfId="0" applyFont="1" applyFill="1" applyBorder="1" applyAlignment="1">
      <alignment horizontal="center" vertical="center"/>
    </xf>
    <xf numFmtId="0" fontId="21" fillId="6" borderId="34" xfId="5" applyFont="1" applyFill="1" applyBorder="1" applyAlignment="1">
      <alignment horizontal="center" vertical="center" wrapText="1"/>
    </xf>
    <xf numFmtId="0" fontId="21" fillId="6" borderId="25" xfId="5" applyFont="1" applyFill="1" applyBorder="1" applyAlignment="1">
      <alignment horizontal="center" vertical="center" wrapText="1"/>
    </xf>
    <xf numFmtId="0" fontId="21" fillId="6" borderId="49" xfId="5" applyFont="1" applyFill="1" applyBorder="1" applyAlignment="1">
      <alignment horizontal="center" vertical="center" wrapText="1"/>
    </xf>
    <xf numFmtId="0" fontId="21" fillId="6" borderId="46" xfId="5" applyFont="1" applyFill="1" applyBorder="1" applyAlignment="1">
      <alignment horizontal="center" vertical="center" wrapText="1"/>
    </xf>
  </cellXfs>
  <cellStyles count="8">
    <cellStyle name="Hipervínculo" xfId="1" builtinId="8"/>
    <cellStyle name="Hipervínculo 2" xfId="3" xr:uid="{00000000-0005-0000-0000-000001000000}"/>
    <cellStyle name="Normal" xfId="0" builtinId="0"/>
    <cellStyle name="Normal 2" xfId="2" xr:uid="{00000000-0005-0000-0000-000003000000}"/>
    <cellStyle name="Normal 3" xfId="5" xr:uid="{00000000-0005-0000-0000-000004000000}"/>
    <cellStyle name="Normal 4" xfId="6" xr:uid="{00000000-0005-0000-0000-000005000000}"/>
    <cellStyle name="Normal 5" xfId="7" xr:uid="{00000000-0005-0000-0000-000006000000}"/>
    <cellStyle name="Porcentaje" xfId="4" builtinId="5"/>
  </cellStyles>
  <dxfs count="6">
    <dxf>
      <font>
        <b/>
        <i val="0"/>
      </font>
      <fill>
        <patternFill>
          <bgColor rgb="FFFFC000"/>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24994659260841701"/>
        </patternFill>
      </fill>
    </dxf>
    <dxf>
      <font>
        <b/>
        <i val="0"/>
        <color theme="0"/>
      </font>
      <fill>
        <patternFill>
          <bgColor theme="6" tint="-0.499984740745262"/>
        </patternFill>
      </fill>
    </dxf>
  </dxfs>
  <tableStyles count="0" defaultTableStyle="TableStyleMedium9" defaultPivotStyle="PivotStyleLight16"/>
  <colors>
    <mruColors>
      <color rgb="FFFF3300"/>
      <color rgb="FFF6E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647700</xdr:colOff>
      <xdr:row>1</xdr:row>
      <xdr:rowOff>28575</xdr:rowOff>
    </xdr:from>
    <xdr:to>
      <xdr:col>8</xdr:col>
      <xdr:colOff>1407332</xdr:colOff>
      <xdr:row>1</xdr:row>
      <xdr:rowOff>686435</xdr:rowOff>
    </xdr:to>
    <xdr:pic>
      <xdr:nvPicPr>
        <xdr:cNvPr id="2" name="3 Imagen" descr="C:\Users\john.garcia\Desktop\2020-01-08.png">
          <a:extLst>
            <a:ext uri="{FF2B5EF4-FFF2-40B4-BE49-F238E27FC236}">
              <a16:creationId xmlns:a16="http://schemas.microsoft.com/office/drawing/2014/main" id="{39DDEBF3-FFCD-485D-A0F4-15EA89E7C5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720" y="120015"/>
          <a:ext cx="759632" cy="657860"/>
        </a:xfrm>
        <a:prstGeom prst="rect">
          <a:avLst/>
        </a:prstGeom>
        <a:noFill/>
        <a:ln>
          <a:noFill/>
        </a:ln>
      </xdr:spPr>
    </xdr:pic>
    <xdr:clientData/>
  </xdr:twoCellAnchor>
  <xdr:twoCellAnchor editAs="oneCell">
    <xdr:from>
      <xdr:col>8</xdr:col>
      <xdr:colOff>647700</xdr:colOff>
      <xdr:row>1</xdr:row>
      <xdr:rowOff>28575</xdr:rowOff>
    </xdr:from>
    <xdr:to>
      <xdr:col>8</xdr:col>
      <xdr:colOff>1407332</xdr:colOff>
      <xdr:row>1</xdr:row>
      <xdr:rowOff>686435</xdr:rowOff>
    </xdr:to>
    <xdr:pic>
      <xdr:nvPicPr>
        <xdr:cNvPr id="3" name="3 Imagen" descr="C:\Users\john.garcia\Desktop\2020-01-08.png">
          <a:extLst>
            <a:ext uri="{FF2B5EF4-FFF2-40B4-BE49-F238E27FC236}">
              <a16:creationId xmlns:a16="http://schemas.microsoft.com/office/drawing/2014/main" id="{9516926B-AD9E-4F23-A952-616657789AC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720" y="120015"/>
          <a:ext cx="759632" cy="657860"/>
        </a:xfrm>
        <a:prstGeom prst="rect">
          <a:avLst/>
        </a:prstGeom>
        <a:noFill/>
        <a:ln>
          <a:noFill/>
        </a:ln>
      </xdr:spPr>
    </xdr:pic>
    <xdr:clientData/>
  </xdr:twoCellAnchor>
  <xdr:twoCellAnchor editAs="oneCell">
    <xdr:from>
      <xdr:col>1</xdr:col>
      <xdr:colOff>457433</xdr:colOff>
      <xdr:row>1</xdr:row>
      <xdr:rowOff>45507</xdr:rowOff>
    </xdr:from>
    <xdr:to>
      <xdr:col>2</xdr:col>
      <xdr:colOff>439351</xdr:colOff>
      <xdr:row>1</xdr:row>
      <xdr:rowOff>664520</xdr:rowOff>
    </xdr:to>
    <xdr:pic>
      <xdr:nvPicPr>
        <xdr:cNvPr id="4" name="7 Imagen" descr="C:\Users\john.garcia\Desktop\LOGO CAPITAL LETRA NEGRA.png">
          <a:extLst>
            <a:ext uri="{FF2B5EF4-FFF2-40B4-BE49-F238E27FC236}">
              <a16:creationId xmlns:a16="http://schemas.microsoft.com/office/drawing/2014/main" id="{CBD8F346-5948-4090-88E7-CA002409E77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0313" y="136947"/>
          <a:ext cx="1193498" cy="61901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108585</xdr:colOff>
      <xdr:row>1</xdr:row>
      <xdr:rowOff>150494</xdr:rowOff>
    </xdr:from>
    <xdr:to>
      <xdr:col>22</xdr:col>
      <xdr:colOff>1018540</xdr:colOff>
      <xdr:row>1</xdr:row>
      <xdr:rowOff>990599</xdr:rowOff>
    </xdr:to>
    <xdr:pic>
      <xdr:nvPicPr>
        <xdr:cNvPr id="5" name="4 Imagen" descr="C:\Users\john.garcia\Desktop\2020-01-08.pn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98025" y="241934"/>
          <a:ext cx="1052830" cy="840105"/>
        </a:xfrm>
        <a:prstGeom prst="rect">
          <a:avLst/>
        </a:prstGeom>
        <a:noFill/>
        <a:ln>
          <a:noFill/>
        </a:ln>
      </xdr:spPr>
    </xdr:pic>
    <xdr:clientData/>
  </xdr:twoCellAnchor>
  <xdr:twoCellAnchor editAs="oneCell">
    <xdr:from>
      <xdr:col>0</xdr:col>
      <xdr:colOff>774016</xdr:colOff>
      <xdr:row>1</xdr:row>
      <xdr:rowOff>131444</xdr:rowOff>
    </xdr:from>
    <xdr:to>
      <xdr:col>1</xdr:col>
      <xdr:colOff>1091565</xdr:colOff>
      <xdr:row>1</xdr:row>
      <xdr:rowOff>1082040</xdr:rowOff>
    </xdr:to>
    <xdr:pic>
      <xdr:nvPicPr>
        <xdr:cNvPr id="4" name="7 Imagen" descr="C:\Users\john.garcia\Desktop\LOGO CAPITAL LETRA NEGRA.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4016" y="222884"/>
          <a:ext cx="1656764" cy="95059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1</xdr:row>
      <xdr:rowOff>9525</xdr:rowOff>
    </xdr:from>
    <xdr:to>
      <xdr:col>1</xdr:col>
      <xdr:colOff>296344</xdr:colOff>
      <xdr:row>1</xdr:row>
      <xdr:rowOff>699135</xdr:rowOff>
    </xdr:to>
    <xdr:pic>
      <xdr:nvPicPr>
        <xdr:cNvPr id="2" name="7 Imagen" descr="C:\Users\john.garcia\Desktop\LOGO CAPITAL LETRA NEGRA.png">
          <a:extLst>
            <a:ext uri="{FF2B5EF4-FFF2-40B4-BE49-F238E27FC236}">
              <a16:creationId xmlns:a16="http://schemas.microsoft.com/office/drawing/2014/main" id="{ACC3F28D-750A-4904-974D-61D85A113E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08585"/>
          <a:ext cx="1187884" cy="689610"/>
        </a:xfrm>
        <a:prstGeom prst="rect">
          <a:avLst/>
        </a:prstGeom>
        <a:noFill/>
        <a:ln>
          <a:noFill/>
        </a:ln>
      </xdr:spPr>
    </xdr:pic>
    <xdr:clientData/>
  </xdr:twoCellAnchor>
  <xdr:twoCellAnchor editAs="oneCell">
    <xdr:from>
      <xdr:col>18</xdr:col>
      <xdr:colOff>228600</xdr:colOff>
      <xdr:row>1</xdr:row>
      <xdr:rowOff>38100</xdr:rowOff>
    </xdr:from>
    <xdr:to>
      <xdr:col>18</xdr:col>
      <xdr:colOff>989965</xdr:colOff>
      <xdr:row>1</xdr:row>
      <xdr:rowOff>695960</xdr:rowOff>
    </xdr:to>
    <xdr:pic>
      <xdr:nvPicPr>
        <xdr:cNvPr id="3" name="4 Imagen" descr="C:\Users\john.garcia\Desktop\2020-01-08.png">
          <a:extLst>
            <a:ext uri="{FF2B5EF4-FFF2-40B4-BE49-F238E27FC236}">
              <a16:creationId xmlns:a16="http://schemas.microsoft.com/office/drawing/2014/main" id="{D38327B3-5373-480C-AF92-FA2A2FECD8E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37920" y="137160"/>
          <a:ext cx="761365" cy="65786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abSelected="1" zoomScale="85" zoomScaleNormal="85" zoomScaleSheetLayoutView="100" workbookViewId="0">
      <selection activeCell="D37" sqref="D37"/>
    </sheetView>
  </sheetViews>
  <sheetFormatPr baseColWidth="10" defaultColWidth="0" defaultRowHeight="11.25" customHeight="1" zeroHeight="1"/>
  <cols>
    <col min="1" max="1" width="2.6640625" style="20" customWidth="1"/>
    <col min="2" max="2" width="17.6640625" style="20" customWidth="1"/>
    <col min="3" max="3" width="28.109375" style="20" customWidth="1"/>
    <col min="4" max="4" width="36.109375" style="20" customWidth="1"/>
    <col min="5" max="5" width="28.33203125" style="20" customWidth="1"/>
    <col min="6" max="6" width="18.33203125" style="20" customWidth="1"/>
    <col min="7" max="7" width="15.77734375" style="20" customWidth="1"/>
    <col min="8" max="8" width="33.109375" style="20" customWidth="1"/>
    <col min="9" max="9" width="28.33203125" style="20" customWidth="1"/>
    <col min="10" max="10" width="2.6640625" style="20" customWidth="1"/>
    <col min="11" max="11" width="1.6640625" style="20" customWidth="1"/>
    <col min="12" max="16384" width="9.33203125" style="20" hidden="1"/>
  </cols>
  <sheetData>
    <row r="1" spans="1:11" ht="7.5" customHeight="1" thickBot="1">
      <c r="A1" s="142"/>
      <c r="B1" s="142"/>
      <c r="C1" s="142"/>
      <c r="D1" s="142"/>
      <c r="E1" s="142"/>
      <c r="F1" s="142"/>
      <c r="G1" s="142"/>
      <c r="H1" s="142"/>
      <c r="I1" s="142"/>
      <c r="J1" s="142"/>
      <c r="K1" s="19"/>
    </row>
    <row r="2" spans="1:11" ht="57.75" customHeight="1" thickBot="1">
      <c r="A2" s="143"/>
      <c r="B2" s="144"/>
      <c r="C2" s="144"/>
      <c r="D2" s="145" t="s">
        <v>180</v>
      </c>
      <c r="E2" s="146"/>
      <c r="F2" s="146"/>
      <c r="G2" s="146"/>
      <c r="H2" s="147"/>
      <c r="I2" s="143"/>
      <c r="J2" s="148"/>
      <c r="K2" s="19"/>
    </row>
    <row r="3" spans="1:11" ht="7.5" customHeight="1" thickBot="1">
      <c r="A3" s="149"/>
      <c r="B3" s="150"/>
      <c r="C3" s="151"/>
      <c r="D3" s="151"/>
      <c r="E3" s="151"/>
      <c r="F3" s="151"/>
      <c r="G3" s="151"/>
      <c r="H3" s="151"/>
      <c r="I3" s="151"/>
      <c r="J3" s="152"/>
      <c r="K3" s="19"/>
    </row>
    <row r="4" spans="1:11" ht="12" customHeight="1" thickBot="1">
      <c r="A4" s="138"/>
      <c r="B4" s="139"/>
      <c r="C4" s="140"/>
      <c r="D4" s="140"/>
      <c r="E4" s="140"/>
      <c r="F4" s="140"/>
      <c r="G4" s="140"/>
      <c r="H4" s="140"/>
      <c r="I4" s="140"/>
      <c r="J4" s="141"/>
      <c r="K4" s="19"/>
    </row>
    <row r="5" spans="1:11" ht="7.5" customHeight="1" thickBot="1">
      <c r="A5" s="149"/>
      <c r="B5" s="150"/>
      <c r="C5" s="151"/>
      <c r="D5" s="151"/>
      <c r="E5" s="151"/>
      <c r="F5" s="151"/>
      <c r="G5" s="151"/>
      <c r="H5" s="151"/>
      <c r="I5" s="151"/>
      <c r="J5" s="152"/>
      <c r="K5" s="19"/>
    </row>
    <row r="6" spans="1:11" ht="12" customHeight="1">
      <c r="A6" s="21"/>
      <c r="B6" s="37"/>
      <c r="C6" s="22"/>
      <c r="D6" s="22"/>
      <c r="E6" s="22"/>
      <c r="F6" s="22"/>
      <c r="G6" s="22"/>
      <c r="H6" s="22"/>
      <c r="I6" s="22"/>
      <c r="J6" s="23"/>
      <c r="K6" s="19"/>
    </row>
    <row r="7" spans="1:11" ht="27" customHeight="1">
      <c r="A7" s="153" t="s">
        <v>262</v>
      </c>
      <c r="B7" s="154"/>
      <c r="C7" s="154"/>
      <c r="D7" s="154"/>
      <c r="E7" s="154"/>
      <c r="F7" s="154"/>
      <c r="G7" s="154"/>
      <c r="H7" s="154"/>
      <c r="I7" s="154"/>
      <c r="J7" s="155"/>
      <c r="K7" s="19"/>
    </row>
    <row r="8" spans="1:11" ht="13.5" customHeight="1">
      <c r="A8" s="153"/>
      <c r="B8" s="154"/>
      <c r="C8" s="154"/>
      <c r="D8" s="154"/>
      <c r="E8" s="154"/>
      <c r="F8" s="154"/>
      <c r="G8" s="154"/>
      <c r="H8" s="154"/>
      <c r="I8" s="154"/>
      <c r="J8" s="155"/>
      <c r="K8" s="19"/>
    </row>
    <row r="9" spans="1:11" ht="47.25" customHeight="1">
      <c r="A9" s="24"/>
      <c r="B9" s="38" t="s">
        <v>263</v>
      </c>
      <c r="C9" s="156" t="s">
        <v>264</v>
      </c>
      <c r="D9" s="156"/>
      <c r="E9" s="156"/>
      <c r="F9" s="156"/>
      <c r="G9" s="156"/>
      <c r="H9" s="156"/>
      <c r="I9" s="156"/>
      <c r="J9" s="26"/>
      <c r="K9" s="19"/>
    </row>
    <row r="10" spans="1:11" ht="8.25" customHeight="1">
      <c r="A10" s="24"/>
      <c r="B10" s="38"/>
      <c r="C10" s="27"/>
      <c r="D10" s="28"/>
      <c r="E10" s="29"/>
      <c r="F10" s="29"/>
      <c r="G10" s="29"/>
      <c r="H10" s="29"/>
      <c r="I10" s="29"/>
      <c r="J10" s="26"/>
      <c r="K10" s="19"/>
    </row>
    <row r="11" spans="1:11" ht="15" customHeight="1">
      <c r="A11" s="30"/>
      <c r="B11" s="157" t="s">
        <v>265</v>
      </c>
      <c r="C11" s="157" t="s">
        <v>266</v>
      </c>
      <c r="D11" s="157"/>
      <c r="E11" s="157"/>
      <c r="F11" s="157"/>
      <c r="G11" s="157"/>
      <c r="H11" s="157"/>
      <c r="I11" s="157"/>
      <c r="J11" s="26"/>
      <c r="K11" s="19"/>
    </row>
    <row r="12" spans="1:11" ht="15" customHeight="1">
      <c r="A12" s="30"/>
      <c r="B12" s="157"/>
      <c r="C12" s="157" t="s">
        <v>267</v>
      </c>
      <c r="D12" s="157"/>
      <c r="E12" s="157" t="s">
        <v>268</v>
      </c>
      <c r="F12" s="157"/>
      <c r="G12" s="157"/>
      <c r="H12" s="157" t="s">
        <v>269</v>
      </c>
      <c r="I12" s="157"/>
      <c r="J12" s="26"/>
      <c r="K12" s="19"/>
    </row>
    <row r="13" spans="1:11" ht="98.25" customHeight="1">
      <c r="A13" s="30"/>
      <c r="B13" s="39" t="s">
        <v>270</v>
      </c>
      <c r="C13" s="158" t="s">
        <v>271</v>
      </c>
      <c r="D13" s="158"/>
      <c r="E13" s="158" t="s">
        <v>272</v>
      </c>
      <c r="F13" s="158"/>
      <c r="G13" s="158"/>
      <c r="H13" s="158" t="s">
        <v>273</v>
      </c>
      <c r="I13" s="158"/>
      <c r="J13" s="26"/>
      <c r="K13" s="19"/>
    </row>
    <row r="14" spans="1:11" ht="42.75" customHeight="1">
      <c r="A14" s="30"/>
      <c r="B14" s="40" t="s">
        <v>153</v>
      </c>
      <c r="C14" s="158" t="s">
        <v>274</v>
      </c>
      <c r="D14" s="158"/>
      <c r="E14" s="158"/>
      <c r="F14" s="158"/>
      <c r="G14" s="158"/>
      <c r="H14" s="158"/>
      <c r="I14" s="158"/>
      <c r="J14" s="31"/>
      <c r="K14" s="19"/>
    </row>
    <row r="15" spans="1:11" ht="57.75" customHeight="1">
      <c r="A15" s="30"/>
      <c r="B15" s="40" t="s">
        <v>154</v>
      </c>
      <c r="C15" s="158" t="s">
        <v>275</v>
      </c>
      <c r="D15" s="158"/>
      <c r="E15" s="158" t="s">
        <v>276</v>
      </c>
      <c r="F15" s="158"/>
      <c r="G15" s="158"/>
      <c r="H15" s="158" t="s">
        <v>277</v>
      </c>
      <c r="I15" s="158"/>
      <c r="J15" s="32"/>
      <c r="K15" s="19"/>
    </row>
    <row r="16" spans="1:11" ht="189" customHeight="1">
      <c r="A16" s="30"/>
      <c r="B16" s="40" t="s">
        <v>155</v>
      </c>
      <c r="C16" s="158" t="s">
        <v>278</v>
      </c>
      <c r="D16" s="158"/>
      <c r="E16" s="158" t="s">
        <v>279</v>
      </c>
      <c r="F16" s="158"/>
      <c r="G16" s="158"/>
      <c r="H16" s="158" t="s">
        <v>286</v>
      </c>
      <c r="I16" s="158"/>
      <c r="J16" s="31"/>
      <c r="K16" s="19"/>
    </row>
    <row r="17" spans="1:11" ht="71.25" customHeight="1">
      <c r="A17" s="30"/>
      <c r="B17" s="40" t="s">
        <v>280</v>
      </c>
      <c r="C17" s="162" t="s">
        <v>281</v>
      </c>
      <c r="D17" s="163"/>
      <c r="E17" s="162" t="s">
        <v>282</v>
      </c>
      <c r="F17" s="164"/>
      <c r="G17" s="163"/>
      <c r="H17" s="162" t="s">
        <v>283</v>
      </c>
      <c r="I17" s="163"/>
      <c r="J17" s="33"/>
      <c r="K17" s="19"/>
    </row>
    <row r="18" spans="1:11" ht="41.25" customHeight="1">
      <c r="A18" s="30"/>
      <c r="B18" s="40" t="s">
        <v>156</v>
      </c>
      <c r="C18" s="159" t="s">
        <v>284</v>
      </c>
      <c r="D18" s="160"/>
      <c r="E18" s="160"/>
      <c r="F18" s="160"/>
      <c r="G18" s="160"/>
      <c r="H18" s="160"/>
      <c r="I18" s="161"/>
      <c r="J18" s="33"/>
      <c r="K18" s="19"/>
    </row>
    <row r="19" spans="1:11" ht="10.5" customHeight="1">
      <c r="A19" s="24"/>
      <c r="B19" s="38"/>
      <c r="C19" s="25"/>
      <c r="D19" s="25"/>
      <c r="E19" s="25"/>
      <c r="F19" s="25"/>
      <c r="G19" s="25"/>
      <c r="H19" s="25"/>
      <c r="I19" s="25"/>
      <c r="J19" s="32"/>
      <c r="K19" s="19"/>
    </row>
    <row r="20" spans="1:11" ht="24.75" customHeight="1">
      <c r="A20" s="153" t="s">
        <v>285</v>
      </c>
      <c r="B20" s="154"/>
      <c r="C20" s="154"/>
      <c r="D20" s="154"/>
      <c r="E20" s="154"/>
      <c r="F20" s="154"/>
      <c r="G20" s="154"/>
      <c r="H20" s="154"/>
      <c r="I20" s="154"/>
      <c r="J20" s="155"/>
      <c r="K20" s="19"/>
    </row>
    <row r="21" spans="1:11" ht="11.25" customHeight="1" thickBot="1">
      <c r="A21" s="34"/>
      <c r="B21" s="41"/>
      <c r="C21" s="35"/>
      <c r="D21" s="35"/>
      <c r="E21" s="35"/>
      <c r="F21" s="35"/>
      <c r="G21" s="35"/>
      <c r="H21" s="35"/>
      <c r="I21" s="35"/>
      <c r="J21" s="36"/>
      <c r="K21" s="19"/>
    </row>
    <row r="22" spans="1:11" ht="11.4"/>
    <row r="23" spans="1:11" ht="11.4"/>
    <row r="24" spans="1:11" ht="11.4"/>
    <row r="25" spans="1:11" ht="11.4"/>
    <row r="26" spans="1:11" ht="11.4"/>
    <row r="27" spans="1:11" ht="11.4"/>
    <row r="28" spans="1:11" ht="11.4"/>
    <row r="29" spans="1:11" ht="11.4"/>
    <row r="30" spans="1:11" ht="11.4"/>
    <row r="31" spans="1:11" ht="11.4"/>
    <row r="32" spans="1:11"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sheetData>
  <mergeCells count="30">
    <mergeCell ref="C18:I18"/>
    <mergeCell ref="A20:J20"/>
    <mergeCell ref="C16:D16"/>
    <mergeCell ref="E16:G16"/>
    <mergeCell ref="H16:I16"/>
    <mergeCell ref="C17:D17"/>
    <mergeCell ref="E17:G17"/>
    <mergeCell ref="H17:I17"/>
    <mergeCell ref="C13:D13"/>
    <mergeCell ref="E13:G13"/>
    <mergeCell ref="H13:I13"/>
    <mergeCell ref="C14:I14"/>
    <mergeCell ref="C15:D15"/>
    <mergeCell ref="E15:G15"/>
    <mergeCell ref="H15:I15"/>
    <mergeCell ref="A5:J5"/>
    <mergeCell ref="A7:J7"/>
    <mergeCell ref="A8:J8"/>
    <mergeCell ref="C9:I9"/>
    <mergeCell ref="B11:B12"/>
    <mergeCell ref="C11:I11"/>
    <mergeCell ref="C12:D12"/>
    <mergeCell ref="E12:G12"/>
    <mergeCell ref="H12:I12"/>
    <mergeCell ref="A4:J4"/>
    <mergeCell ref="A1:J1"/>
    <mergeCell ref="A2:C2"/>
    <mergeCell ref="D2:H2"/>
    <mergeCell ref="I2:J2"/>
    <mergeCell ref="A3:J3"/>
  </mergeCells>
  <printOptions horizontalCentered="1"/>
  <pageMargins left="0.31496062992125984" right="0.23622047244094491" top="0.39370078740157483" bottom="0.39370078740157483" header="0.31496062992125984" footer="0.31496062992125984"/>
  <pageSetup scale="70"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0"/>
  <sheetViews>
    <sheetView topLeftCell="Q1" zoomScaleNormal="100" zoomScaleSheetLayoutView="100" workbookViewId="0">
      <selection activeCell="U6" sqref="U6"/>
    </sheetView>
  </sheetViews>
  <sheetFormatPr baseColWidth="10" defaultColWidth="9.33203125" defaultRowHeight="10.199999999999999"/>
  <cols>
    <col min="1" max="1" width="19.109375" style="6" customWidth="1"/>
    <col min="2" max="2" width="19.109375" style="42" customWidth="1"/>
    <col min="3" max="3" width="4.109375" style="9" bestFit="1" customWidth="1"/>
    <col min="4" max="4" width="23.77734375" style="3" customWidth="1"/>
    <col min="5" max="5" width="38.109375" style="1" customWidth="1"/>
    <col min="6" max="6" width="21.77734375" style="1" customWidth="1"/>
    <col min="7" max="7" width="21.77734375" style="6" customWidth="1"/>
    <col min="8" max="8" width="21.77734375" style="1" customWidth="1"/>
    <col min="9" max="9" width="17.77734375" style="1" customWidth="1"/>
    <col min="10" max="11" width="16.77734375" style="1" customWidth="1"/>
    <col min="12" max="12" width="16.77734375" style="42" customWidth="1"/>
    <col min="13" max="13" width="60.77734375" style="42" customWidth="1"/>
    <col min="14" max="14" width="16.77734375" style="11" customWidth="1"/>
    <col min="15" max="16" width="16.77734375" style="42" customWidth="1"/>
    <col min="17" max="17" width="17.77734375" style="8" customWidth="1"/>
    <col min="18" max="18" width="42.77734375" style="1" customWidth="1"/>
    <col min="19" max="19" width="18.6640625" style="6" bestFit="1" customWidth="1"/>
    <col min="20" max="20" width="17.77734375" style="11" customWidth="1"/>
    <col min="21" max="21" width="17.77734375" style="3" customWidth="1"/>
    <col min="22" max="22" width="60.77734375" style="1" customWidth="1"/>
    <col min="23" max="23" width="17.77734375" style="1" customWidth="1"/>
    <col min="24" max="16384" width="9.33203125" style="1"/>
  </cols>
  <sheetData>
    <row r="1" spans="1:23" ht="7.5" customHeight="1" thickBot="1">
      <c r="A1" s="42"/>
      <c r="C1" s="42"/>
      <c r="D1" s="42"/>
      <c r="E1" s="42"/>
      <c r="F1" s="42"/>
      <c r="G1" s="42"/>
      <c r="H1" s="42"/>
      <c r="I1" s="42"/>
      <c r="J1" s="42"/>
      <c r="K1" s="42"/>
      <c r="R1" s="42"/>
      <c r="S1" s="42"/>
      <c r="V1" s="42"/>
      <c r="W1" s="42"/>
    </row>
    <row r="2" spans="1:23" ht="96.6" customHeight="1" thickBot="1">
      <c r="A2" s="170"/>
      <c r="B2" s="171"/>
      <c r="C2" s="172"/>
      <c r="D2" s="165" t="s">
        <v>348</v>
      </c>
      <c r="E2" s="166"/>
      <c r="F2" s="166"/>
      <c r="G2" s="166"/>
      <c r="H2" s="166"/>
      <c r="I2" s="166"/>
      <c r="J2" s="166"/>
      <c r="K2" s="167"/>
      <c r="L2" s="166" t="s">
        <v>348</v>
      </c>
      <c r="M2" s="166"/>
      <c r="N2" s="166"/>
      <c r="O2" s="166"/>
      <c r="P2" s="166"/>
      <c r="Q2" s="166"/>
      <c r="R2" s="166"/>
      <c r="S2" s="166"/>
      <c r="T2" s="166"/>
      <c r="U2" s="166"/>
      <c r="V2" s="167"/>
      <c r="W2" s="7"/>
    </row>
    <row r="3" spans="1:23" s="6" customFormat="1" ht="3.6" customHeight="1" thickBot="1">
      <c r="A3" s="42"/>
      <c r="B3" s="42"/>
      <c r="C3" s="9"/>
      <c r="D3" s="4"/>
      <c r="E3" s="5"/>
      <c r="F3" s="5"/>
      <c r="G3" s="5"/>
      <c r="H3" s="5"/>
      <c r="I3" s="42"/>
      <c r="J3" s="42"/>
      <c r="K3" s="42"/>
      <c r="L3" s="42"/>
      <c r="M3" s="42"/>
      <c r="N3" s="11"/>
      <c r="O3" s="42"/>
      <c r="P3" s="42"/>
      <c r="Q3" s="8"/>
      <c r="R3" s="42"/>
      <c r="S3" s="42"/>
      <c r="T3" s="11"/>
      <c r="U3" s="3"/>
      <c r="V3" s="42"/>
      <c r="W3" s="42"/>
    </row>
    <row r="4" spans="1:23" ht="20.399999999999999" customHeight="1" thickBot="1">
      <c r="A4" s="168" t="s">
        <v>169</v>
      </c>
      <c r="B4" s="175" t="s">
        <v>3</v>
      </c>
      <c r="C4" s="177" t="s">
        <v>4</v>
      </c>
      <c r="D4" s="178"/>
      <c r="E4" s="181" t="s">
        <v>17</v>
      </c>
      <c r="F4" s="181" t="s">
        <v>5</v>
      </c>
      <c r="G4" s="181" t="s">
        <v>174</v>
      </c>
      <c r="H4" s="181" t="s">
        <v>2</v>
      </c>
      <c r="I4" s="181" t="s">
        <v>6</v>
      </c>
      <c r="J4" s="181" t="s">
        <v>7</v>
      </c>
      <c r="K4" s="188" t="s">
        <v>8</v>
      </c>
      <c r="L4" s="186" t="s">
        <v>342</v>
      </c>
      <c r="M4" s="187"/>
      <c r="N4" s="187"/>
      <c r="O4" s="187"/>
      <c r="P4" s="187"/>
      <c r="Q4" s="183" t="s">
        <v>446</v>
      </c>
      <c r="R4" s="184"/>
      <c r="S4" s="184"/>
      <c r="T4" s="184"/>
      <c r="U4" s="184"/>
      <c r="V4" s="184"/>
      <c r="W4" s="185"/>
    </row>
    <row r="5" spans="1:23" s="2" customFormat="1" ht="39" customHeight="1" thickBot="1">
      <c r="A5" s="169"/>
      <c r="B5" s="176"/>
      <c r="C5" s="179"/>
      <c r="D5" s="180"/>
      <c r="E5" s="182"/>
      <c r="F5" s="182"/>
      <c r="G5" s="182"/>
      <c r="H5" s="182"/>
      <c r="I5" s="182"/>
      <c r="J5" s="182"/>
      <c r="K5" s="189"/>
      <c r="L5" s="43" t="s">
        <v>343</v>
      </c>
      <c r="M5" s="44" t="s">
        <v>344</v>
      </c>
      <c r="N5" s="45" t="s">
        <v>345</v>
      </c>
      <c r="O5" s="44" t="s">
        <v>346</v>
      </c>
      <c r="P5" s="46" t="s">
        <v>347</v>
      </c>
      <c r="Q5" s="47" t="s">
        <v>162</v>
      </c>
      <c r="R5" s="48" t="s">
        <v>163</v>
      </c>
      <c r="S5" s="48" t="s">
        <v>164</v>
      </c>
      <c r="T5" s="49" t="s">
        <v>165</v>
      </c>
      <c r="U5" s="50" t="s">
        <v>166</v>
      </c>
      <c r="V5" s="50" t="s">
        <v>167</v>
      </c>
      <c r="W5" s="51" t="s">
        <v>168</v>
      </c>
    </row>
    <row r="6" spans="1:23" s="42" customFormat="1" ht="81.599999999999994">
      <c r="A6" s="53" t="s">
        <v>170</v>
      </c>
      <c r="B6" s="65" t="s">
        <v>35</v>
      </c>
      <c r="C6" s="66" t="s">
        <v>11</v>
      </c>
      <c r="D6" s="67" t="s">
        <v>105</v>
      </c>
      <c r="E6" s="67" t="s">
        <v>308</v>
      </c>
      <c r="F6" s="67" t="s">
        <v>150</v>
      </c>
      <c r="G6" s="15">
        <v>3</v>
      </c>
      <c r="H6" s="67" t="s">
        <v>48</v>
      </c>
      <c r="I6" s="67" t="s">
        <v>0</v>
      </c>
      <c r="J6" s="14">
        <v>44593</v>
      </c>
      <c r="K6" s="14">
        <v>44925</v>
      </c>
      <c r="L6" s="69">
        <v>44681</v>
      </c>
      <c r="M6" s="70" t="s">
        <v>255</v>
      </c>
      <c r="N6" s="71">
        <v>0.33329999999999999</v>
      </c>
      <c r="O6" s="84" t="s">
        <v>349</v>
      </c>
      <c r="P6" s="14" t="s">
        <v>175</v>
      </c>
      <c r="Q6" s="68">
        <v>44804</v>
      </c>
      <c r="R6" s="70" t="s">
        <v>375</v>
      </c>
      <c r="S6" s="15">
        <v>3</v>
      </c>
      <c r="T6" s="16">
        <f>IF(S6="","",IF(OR(G6=0,G6="",Q6=""),"",(S6*100%/G6)))</f>
        <v>1</v>
      </c>
      <c r="U6" s="17" t="str">
        <f>IF(S6="","",IF(Q6&lt;=K6,IF(T6=0%,"SIN INICIAR",IF(T6=100%,"TERMINADA",IF(T6&gt;0%,"EN PROCESO")))))</f>
        <v>TERMINADA</v>
      </c>
      <c r="V6" s="136" t="s">
        <v>376</v>
      </c>
      <c r="W6" s="121" t="s">
        <v>175</v>
      </c>
    </row>
    <row r="7" spans="1:23" s="42" customFormat="1" ht="174" customHeight="1">
      <c r="A7" s="54" t="s">
        <v>170</v>
      </c>
      <c r="B7" s="55" t="s">
        <v>35</v>
      </c>
      <c r="C7" s="56" t="s">
        <v>32</v>
      </c>
      <c r="D7" s="13" t="s">
        <v>107</v>
      </c>
      <c r="E7" s="13" t="s">
        <v>176</v>
      </c>
      <c r="F7" s="13" t="s">
        <v>177</v>
      </c>
      <c r="G7" s="57">
        <v>3</v>
      </c>
      <c r="H7" s="13" t="s">
        <v>49</v>
      </c>
      <c r="I7" s="13" t="s">
        <v>50</v>
      </c>
      <c r="J7" s="52">
        <v>44593</v>
      </c>
      <c r="K7" s="52">
        <v>44926</v>
      </c>
      <c r="L7" s="69">
        <v>44681</v>
      </c>
      <c r="M7" s="70" t="s">
        <v>256</v>
      </c>
      <c r="N7" s="71">
        <v>0.33329999999999999</v>
      </c>
      <c r="O7" s="84" t="s">
        <v>349</v>
      </c>
      <c r="P7" s="14" t="s">
        <v>175</v>
      </c>
      <c r="Q7" s="68">
        <v>44804</v>
      </c>
      <c r="R7" s="123" t="s">
        <v>377</v>
      </c>
      <c r="S7" s="57">
        <v>2</v>
      </c>
      <c r="T7" s="16">
        <f t="shared" ref="T7:T50" si="0">IF(S7="","",IF(OR(G7=0,G7="",Q7=""),"",(S7*100%/G7)))</f>
        <v>0.66666666666666663</v>
      </c>
      <c r="U7" s="17" t="str">
        <f t="shared" ref="U7:U49" si="1">IF(S7="","",IF(Q7&lt;=K7,IF(T7=0%,"SIN INICIAR",IF(T7=100%,"TERMINADA",IF(T7&gt;0%,"EN PROCESO")))))</f>
        <v>EN PROCESO</v>
      </c>
      <c r="V7" s="136" t="s">
        <v>378</v>
      </c>
      <c r="W7" s="121" t="s">
        <v>175</v>
      </c>
    </row>
    <row r="8" spans="1:23" s="42" customFormat="1" ht="173.4">
      <c r="A8" s="54" t="s">
        <v>170</v>
      </c>
      <c r="B8" s="55" t="s">
        <v>19</v>
      </c>
      <c r="C8" s="56" t="s">
        <v>13</v>
      </c>
      <c r="D8" s="13" t="s">
        <v>379</v>
      </c>
      <c r="E8" s="13" t="s">
        <v>380</v>
      </c>
      <c r="F8" s="13" t="s">
        <v>355</v>
      </c>
      <c r="G8" s="57">
        <v>2</v>
      </c>
      <c r="H8" s="13" t="s">
        <v>381</v>
      </c>
      <c r="I8" s="13" t="s">
        <v>382</v>
      </c>
      <c r="J8" s="52">
        <v>44564</v>
      </c>
      <c r="K8" s="52">
        <v>44589</v>
      </c>
      <c r="L8" s="69">
        <v>44681</v>
      </c>
      <c r="M8" s="70" t="s">
        <v>293</v>
      </c>
      <c r="N8" s="72">
        <v>0.5</v>
      </c>
      <c r="O8" s="86" t="s">
        <v>350</v>
      </c>
      <c r="P8" s="52" t="s">
        <v>175</v>
      </c>
      <c r="Q8" s="68">
        <v>44804</v>
      </c>
      <c r="R8" s="124" t="s">
        <v>383</v>
      </c>
      <c r="S8" s="57">
        <v>2</v>
      </c>
      <c r="T8" s="16">
        <f t="shared" si="0"/>
        <v>1</v>
      </c>
      <c r="U8" s="17" t="str">
        <f>IF(S8="","",IF(Q8&gt;=K8,IF(T8=0%,"SIN INICIAR",IF(T8=100%,"TERMINADA EXTEMPORÁNEA",IF(T8&gt;0%,"EN PROCESO")))))</f>
        <v>TERMINADA EXTEMPORÁNEA</v>
      </c>
      <c r="V8" s="136" t="s">
        <v>427</v>
      </c>
      <c r="W8" s="15" t="s">
        <v>175</v>
      </c>
    </row>
    <row r="9" spans="1:23" s="42" customFormat="1" ht="173.4">
      <c r="A9" s="54" t="s">
        <v>170</v>
      </c>
      <c r="B9" s="55" t="s">
        <v>19</v>
      </c>
      <c r="C9" s="56" t="s">
        <v>43</v>
      </c>
      <c r="D9" s="13" t="s">
        <v>51</v>
      </c>
      <c r="E9" s="13" t="s">
        <v>109</v>
      </c>
      <c r="F9" s="13" t="s">
        <v>178</v>
      </c>
      <c r="G9" s="57">
        <v>3</v>
      </c>
      <c r="H9" s="13" t="s">
        <v>110</v>
      </c>
      <c r="I9" s="13" t="s">
        <v>0</v>
      </c>
      <c r="J9" s="52">
        <v>44592</v>
      </c>
      <c r="K9" s="52">
        <v>44926</v>
      </c>
      <c r="L9" s="69">
        <v>44681</v>
      </c>
      <c r="M9" s="70" t="s">
        <v>257</v>
      </c>
      <c r="N9" s="72">
        <v>0.5</v>
      </c>
      <c r="O9" s="84" t="s">
        <v>349</v>
      </c>
      <c r="P9" s="52" t="s">
        <v>175</v>
      </c>
      <c r="Q9" s="68">
        <v>44804</v>
      </c>
      <c r="R9" s="123" t="s">
        <v>384</v>
      </c>
      <c r="S9" s="57">
        <v>2</v>
      </c>
      <c r="T9" s="16">
        <f t="shared" si="0"/>
        <v>0.66666666666666663</v>
      </c>
      <c r="U9" s="17" t="str">
        <f t="shared" si="1"/>
        <v>EN PROCESO</v>
      </c>
      <c r="V9" s="136" t="s">
        <v>428</v>
      </c>
      <c r="W9" s="121" t="s">
        <v>175</v>
      </c>
    </row>
    <row r="10" spans="1:23" s="42" customFormat="1" ht="132.6">
      <c r="A10" s="54" t="s">
        <v>170</v>
      </c>
      <c r="B10" s="55" t="s">
        <v>19</v>
      </c>
      <c r="C10" s="56" t="s">
        <v>309</v>
      </c>
      <c r="D10" s="13" t="s">
        <v>310</v>
      </c>
      <c r="E10" s="13" t="s">
        <v>311</v>
      </c>
      <c r="F10" s="13" t="s">
        <v>312</v>
      </c>
      <c r="G10" s="57">
        <v>3</v>
      </c>
      <c r="H10" s="13" t="s">
        <v>321</v>
      </c>
      <c r="I10" s="13" t="s">
        <v>322</v>
      </c>
      <c r="J10" s="52">
        <v>44743</v>
      </c>
      <c r="K10" s="52">
        <v>44778</v>
      </c>
      <c r="L10" s="73"/>
      <c r="M10" s="73"/>
      <c r="N10" s="74"/>
      <c r="O10" s="73"/>
      <c r="P10" s="73"/>
      <c r="Q10" s="68">
        <v>44804</v>
      </c>
      <c r="R10" s="123" t="s">
        <v>392</v>
      </c>
      <c r="S10" s="57">
        <v>3</v>
      </c>
      <c r="T10" s="16">
        <f t="shared" si="0"/>
        <v>1</v>
      </c>
      <c r="U10" s="17" t="str">
        <f>IF(S10="","",IF(Q10&gt;=K10,IF(T10=0%,"SIN INICIAR",IF(T10=100%,"TERMINADA",IF(T10&gt;0%,"EN PROCESO")))))</f>
        <v>TERMINADA</v>
      </c>
      <c r="V10" s="136" t="s">
        <v>429</v>
      </c>
      <c r="W10" s="121" t="s">
        <v>175</v>
      </c>
    </row>
    <row r="11" spans="1:23" s="42" customFormat="1" ht="163.19999999999999">
      <c r="A11" s="54" t="s">
        <v>170</v>
      </c>
      <c r="B11" s="55" t="s">
        <v>313</v>
      </c>
      <c r="C11" s="56" t="s">
        <v>15</v>
      </c>
      <c r="D11" s="13" t="s">
        <v>314</v>
      </c>
      <c r="E11" s="13" t="s">
        <v>315</v>
      </c>
      <c r="F11" s="13" t="s">
        <v>316</v>
      </c>
      <c r="G11" s="57">
        <v>2</v>
      </c>
      <c r="H11" s="13" t="s">
        <v>323</v>
      </c>
      <c r="I11" s="13" t="s">
        <v>108</v>
      </c>
      <c r="J11" s="52">
        <v>44743</v>
      </c>
      <c r="K11" s="52">
        <v>44771</v>
      </c>
      <c r="L11" s="73"/>
      <c r="M11" s="73"/>
      <c r="N11" s="74"/>
      <c r="O11" s="73"/>
      <c r="P11" s="73"/>
      <c r="Q11" s="68">
        <v>44804</v>
      </c>
      <c r="R11" s="123" t="s">
        <v>394</v>
      </c>
      <c r="S11" s="57">
        <v>2</v>
      </c>
      <c r="T11" s="16">
        <f t="shared" si="0"/>
        <v>1</v>
      </c>
      <c r="U11" s="17" t="str">
        <f>IF(S11="","",IF(Q11&gt;=K11,IF(T11=0%,"SIN INICIAR",IF(T11=100%,"TERMINADA",IF(T11&gt;0%,"EN PROCESO")))))</f>
        <v>TERMINADA</v>
      </c>
      <c r="V11" s="136" t="s">
        <v>393</v>
      </c>
      <c r="W11" s="121" t="s">
        <v>175</v>
      </c>
    </row>
    <row r="12" spans="1:23" s="42" customFormat="1" ht="102">
      <c r="A12" s="54" t="s">
        <v>170</v>
      </c>
      <c r="B12" s="55" t="s">
        <v>317</v>
      </c>
      <c r="C12" s="59" t="s">
        <v>16</v>
      </c>
      <c r="D12" s="13" t="s">
        <v>318</v>
      </c>
      <c r="E12" s="13" t="s">
        <v>319</v>
      </c>
      <c r="F12" s="13" t="s">
        <v>320</v>
      </c>
      <c r="G12" s="57">
        <v>3</v>
      </c>
      <c r="H12" s="13" t="s">
        <v>324</v>
      </c>
      <c r="I12" s="13" t="s">
        <v>10</v>
      </c>
      <c r="J12" s="64">
        <v>44684</v>
      </c>
      <c r="K12" s="64">
        <v>44695</v>
      </c>
      <c r="L12" s="75"/>
      <c r="M12" s="75"/>
      <c r="N12" s="74"/>
      <c r="O12" s="75"/>
      <c r="P12" s="75"/>
      <c r="Q12" s="68">
        <v>44804</v>
      </c>
      <c r="R12" s="125" t="s">
        <v>410</v>
      </c>
      <c r="S12" s="57">
        <v>3</v>
      </c>
      <c r="T12" s="16">
        <f t="shared" si="0"/>
        <v>1</v>
      </c>
      <c r="U12" s="17" t="str">
        <f>IF(S12="","",IF(Q12&gt;=K12,IF(T12=0%,"SIN INICIAR",IF(T12=100%,"TERMINADA",IF(T12&gt;0%,"EN PROCESO")))))</f>
        <v>TERMINADA</v>
      </c>
      <c r="V12" s="134" t="s">
        <v>411</v>
      </c>
      <c r="W12" s="57" t="s">
        <v>246</v>
      </c>
    </row>
    <row r="13" spans="1:23" s="42" customFormat="1" ht="142.80000000000001">
      <c r="A13" s="54" t="s">
        <v>171</v>
      </c>
      <c r="B13" s="55" t="s">
        <v>20</v>
      </c>
      <c r="C13" s="60" t="s">
        <v>32</v>
      </c>
      <c r="D13" s="59" t="s">
        <v>151</v>
      </c>
      <c r="E13" s="13" t="s">
        <v>213</v>
      </c>
      <c r="F13" s="13" t="s">
        <v>90</v>
      </c>
      <c r="G13" s="57">
        <v>2</v>
      </c>
      <c r="H13" s="13" t="s">
        <v>73</v>
      </c>
      <c r="I13" s="13" t="s">
        <v>147</v>
      </c>
      <c r="J13" s="52">
        <v>44652</v>
      </c>
      <c r="K13" s="52">
        <v>44742</v>
      </c>
      <c r="L13" s="69">
        <v>44681</v>
      </c>
      <c r="M13" s="70" t="s">
        <v>258</v>
      </c>
      <c r="N13" s="72">
        <v>0.5</v>
      </c>
      <c r="O13" s="84" t="s">
        <v>349</v>
      </c>
      <c r="P13" s="52" t="s">
        <v>175</v>
      </c>
      <c r="Q13" s="68">
        <v>44804</v>
      </c>
      <c r="R13" s="123" t="s">
        <v>424</v>
      </c>
      <c r="S13" s="57">
        <v>2</v>
      </c>
      <c r="T13" s="16">
        <f t="shared" si="0"/>
        <v>1</v>
      </c>
      <c r="U13" s="17" t="str">
        <f>IF(S13="","",IF(Q13&gt;=K13,IF(T13=0%,"SIN INICIAR",IF(T13=100%,"TERMINADA",IF(T13&gt;0%,"EN PROCESO")))))</f>
        <v>TERMINADA</v>
      </c>
      <c r="V13" s="136" t="s">
        <v>389</v>
      </c>
      <c r="W13" s="78" t="s">
        <v>390</v>
      </c>
    </row>
    <row r="14" spans="1:23" s="42" customFormat="1" ht="91.8">
      <c r="A14" s="54" t="s">
        <v>171</v>
      </c>
      <c r="B14" s="55" t="s">
        <v>20</v>
      </c>
      <c r="C14" s="60" t="s">
        <v>47</v>
      </c>
      <c r="D14" s="59" t="s">
        <v>77</v>
      </c>
      <c r="E14" s="13" t="s">
        <v>72</v>
      </c>
      <c r="F14" s="13" t="s">
        <v>111</v>
      </c>
      <c r="G14" s="57">
        <v>2</v>
      </c>
      <c r="H14" s="13" t="s">
        <v>73</v>
      </c>
      <c r="I14" s="13" t="s">
        <v>0</v>
      </c>
      <c r="J14" s="52">
        <v>44593</v>
      </c>
      <c r="K14" s="52">
        <v>44926</v>
      </c>
      <c r="L14" s="69">
        <v>44681</v>
      </c>
      <c r="M14" s="70" t="s">
        <v>259</v>
      </c>
      <c r="N14" s="72">
        <v>0.5</v>
      </c>
      <c r="O14" s="84" t="s">
        <v>349</v>
      </c>
      <c r="P14" s="52" t="s">
        <v>175</v>
      </c>
      <c r="Q14" s="68">
        <v>44804</v>
      </c>
      <c r="R14" s="123" t="s">
        <v>385</v>
      </c>
      <c r="S14" s="57">
        <v>1</v>
      </c>
      <c r="T14" s="16">
        <f t="shared" si="0"/>
        <v>0.5</v>
      </c>
      <c r="U14" s="17" t="str">
        <f t="shared" si="1"/>
        <v>EN PROCESO</v>
      </c>
      <c r="V14" s="136" t="s">
        <v>418</v>
      </c>
      <c r="W14" s="121" t="s">
        <v>175</v>
      </c>
    </row>
    <row r="15" spans="1:23" s="42" customFormat="1" ht="91.8">
      <c r="A15" s="54" t="s">
        <v>171</v>
      </c>
      <c r="B15" s="55" t="s">
        <v>1</v>
      </c>
      <c r="C15" s="60" t="s">
        <v>12</v>
      </c>
      <c r="D15" s="59" t="s">
        <v>55</v>
      </c>
      <c r="E15" s="13" t="s">
        <v>214</v>
      </c>
      <c r="F15" s="13" t="s">
        <v>67</v>
      </c>
      <c r="G15" s="57">
        <v>3</v>
      </c>
      <c r="H15" s="13" t="s">
        <v>106</v>
      </c>
      <c r="I15" s="13" t="s">
        <v>148</v>
      </c>
      <c r="J15" s="173" t="s">
        <v>112</v>
      </c>
      <c r="K15" s="174"/>
      <c r="L15" s="69">
        <v>44681</v>
      </c>
      <c r="M15" s="70" t="s">
        <v>304</v>
      </c>
      <c r="N15" s="72">
        <v>0</v>
      </c>
      <c r="O15" s="85" t="s">
        <v>351</v>
      </c>
      <c r="P15" s="52" t="s">
        <v>175</v>
      </c>
      <c r="Q15" s="68">
        <v>44804</v>
      </c>
      <c r="R15" s="127" t="s">
        <v>386</v>
      </c>
      <c r="S15" s="57">
        <v>0</v>
      </c>
      <c r="T15" s="16">
        <f t="shared" si="0"/>
        <v>0</v>
      </c>
      <c r="U15" s="17" t="str">
        <f>IF(S15="","",IF(Q15&gt;=K15,IF(T15=0%,"SIN INICIAR",IF(T15=100%,"TERMINADA",IF(T15&gt;0%,"EN PROCESO")))))</f>
        <v>SIN INICIAR</v>
      </c>
      <c r="V15" s="136" t="s">
        <v>430</v>
      </c>
      <c r="W15" s="78" t="s">
        <v>390</v>
      </c>
    </row>
    <row r="16" spans="1:23" s="42" customFormat="1" ht="81.599999999999994">
      <c r="A16" s="54" t="s">
        <v>171</v>
      </c>
      <c r="B16" s="55" t="s">
        <v>21</v>
      </c>
      <c r="C16" s="60" t="s">
        <v>13</v>
      </c>
      <c r="D16" s="59" t="s">
        <v>88</v>
      </c>
      <c r="E16" s="13" t="s">
        <v>33</v>
      </c>
      <c r="F16" s="13" t="s">
        <v>56</v>
      </c>
      <c r="G16" s="57">
        <v>2</v>
      </c>
      <c r="H16" s="13" t="s">
        <v>34</v>
      </c>
      <c r="I16" s="13" t="s">
        <v>89</v>
      </c>
      <c r="J16" s="52">
        <v>44593</v>
      </c>
      <c r="K16" s="52">
        <v>44834</v>
      </c>
      <c r="L16" s="69">
        <v>44681</v>
      </c>
      <c r="M16" s="76" t="s">
        <v>352</v>
      </c>
      <c r="N16" s="72">
        <v>0</v>
      </c>
      <c r="O16" s="85" t="s">
        <v>351</v>
      </c>
      <c r="P16" s="52" t="s">
        <v>253</v>
      </c>
      <c r="Q16" s="68">
        <v>44804</v>
      </c>
      <c r="R16" s="123" t="s">
        <v>356</v>
      </c>
      <c r="S16" s="57">
        <v>2</v>
      </c>
      <c r="T16" s="16">
        <f t="shared" si="0"/>
        <v>1</v>
      </c>
      <c r="U16" s="17" t="str">
        <f t="shared" si="1"/>
        <v>TERMINADA</v>
      </c>
      <c r="V16" s="125" t="s">
        <v>357</v>
      </c>
      <c r="W16" s="120" t="s">
        <v>358</v>
      </c>
    </row>
    <row r="17" spans="1:23" s="42" customFormat="1" ht="122.4">
      <c r="A17" s="54" t="s">
        <v>171</v>
      </c>
      <c r="B17" s="55" t="s">
        <v>325</v>
      </c>
      <c r="C17" s="60" t="s">
        <v>31</v>
      </c>
      <c r="D17" s="59" t="s">
        <v>326</v>
      </c>
      <c r="E17" s="13" t="s">
        <v>327</v>
      </c>
      <c r="F17" s="13" t="s">
        <v>328</v>
      </c>
      <c r="G17" s="57">
        <v>3</v>
      </c>
      <c r="H17" s="13" t="s">
        <v>106</v>
      </c>
      <c r="I17" s="13" t="s">
        <v>0</v>
      </c>
      <c r="J17" s="52">
        <v>44743</v>
      </c>
      <c r="K17" s="52">
        <v>44804</v>
      </c>
      <c r="L17" s="73"/>
      <c r="M17" s="73"/>
      <c r="N17" s="74"/>
      <c r="O17" s="73"/>
      <c r="P17" s="73"/>
      <c r="Q17" s="68">
        <v>44804</v>
      </c>
      <c r="R17" s="123" t="s">
        <v>395</v>
      </c>
      <c r="S17" s="57">
        <v>1</v>
      </c>
      <c r="T17" s="16">
        <f t="shared" si="0"/>
        <v>0.33333333333333331</v>
      </c>
      <c r="U17" s="17" t="str">
        <f t="shared" si="1"/>
        <v>EN PROCESO</v>
      </c>
      <c r="V17" s="136" t="s">
        <v>431</v>
      </c>
      <c r="W17" s="121" t="s">
        <v>175</v>
      </c>
    </row>
    <row r="18" spans="1:23" s="42" customFormat="1" ht="81.599999999999994">
      <c r="A18" s="54" t="s">
        <v>172</v>
      </c>
      <c r="B18" s="55" t="s">
        <v>22</v>
      </c>
      <c r="C18" s="61" t="s">
        <v>11</v>
      </c>
      <c r="D18" s="59" t="s">
        <v>74</v>
      </c>
      <c r="E18" s="13" t="s">
        <v>52</v>
      </c>
      <c r="F18" s="13" t="s">
        <v>71</v>
      </c>
      <c r="G18" s="57">
        <v>2</v>
      </c>
      <c r="H18" s="13" t="s">
        <v>106</v>
      </c>
      <c r="I18" s="13" t="s">
        <v>69</v>
      </c>
      <c r="J18" s="52">
        <v>44593</v>
      </c>
      <c r="K18" s="52">
        <v>44926</v>
      </c>
      <c r="L18" s="69">
        <v>44681</v>
      </c>
      <c r="M18" s="77" t="s">
        <v>245</v>
      </c>
      <c r="N18" s="72">
        <v>0</v>
      </c>
      <c r="O18" s="85" t="s">
        <v>351</v>
      </c>
      <c r="P18" s="78" t="s">
        <v>250</v>
      </c>
      <c r="Q18" s="68">
        <v>44804</v>
      </c>
      <c r="R18" s="127" t="s">
        <v>387</v>
      </c>
      <c r="S18" s="57">
        <v>0</v>
      </c>
      <c r="T18" s="16">
        <f t="shared" si="0"/>
        <v>0</v>
      </c>
      <c r="U18" s="17" t="str">
        <f t="shared" si="1"/>
        <v>SIN INICIAR</v>
      </c>
      <c r="V18" s="136" t="s">
        <v>432</v>
      </c>
      <c r="W18" s="78" t="s">
        <v>250</v>
      </c>
    </row>
    <row r="19" spans="1:23" s="42" customFormat="1" ht="132.6">
      <c r="A19" s="54" t="s">
        <v>172</v>
      </c>
      <c r="B19" s="55" t="s">
        <v>22</v>
      </c>
      <c r="C19" s="61" t="s">
        <v>32</v>
      </c>
      <c r="D19" s="59" t="s">
        <v>137</v>
      </c>
      <c r="E19" s="13" t="s">
        <v>72</v>
      </c>
      <c r="F19" s="13" t="s">
        <v>91</v>
      </c>
      <c r="G19" s="57">
        <v>4</v>
      </c>
      <c r="H19" s="13" t="s">
        <v>73</v>
      </c>
      <c r="I19" s="13" t="s">
        <v>9</v>
      </c>
      <c r="J19" s="52">
        <v>44593</v>
      </c>
      <c r="K19" s="52">
        <v>44926</v>
      </c>
      <c r="L19" s="69">
        <v>44681</v>
      </c>
      <c r="M19" s="70" t="s">
        <v>247</v>
      </c>
      <c r="N19" s="72">
        <v>7.4999999999999997E-2</v>
      </c>
      <c r="O19" s="84" t="s">
        <v>349</v>
      </c>
      <c r="P19" s="52" t="s">
        <v>246</v>
      </c>
      <c r="Q19" s="68">
        <v>44804</v>
      </c>
      <c r="R19" s="125" t="s">
        <v>396</v>
      </c>
      <c r="S19" s="57">
        <v>2</v>
      </c>
      <c r="T19" s="16">
        <f t="shared" si="0"/>
        <v>0.5</v>
      </c>
      <c r="U19" s="17" t="str">
        <f t="shared" si="1"/>
        <v>EN PROCESO</v>
      </c>
      <c r="V19" s="125" t="s">
        <v>433</v>
      </c>
      <c r="W19" s="57" t="s">
        <v>246</v>
      </c>
    </row>
    <row r="20" spans="1:23" s="42" customFormat="1" ht="153">
      <c r="A20" s="54" t="s">
        <v>172</v>
      </c>
      <c r="B20" s="55" t="s">
        <v>22</v>
      </c>
      <c r="C20" s="61" t="s">
        <v>36</v>
      </c>
      <c r="D20" s="59" t="s">
        <v>68</v>
      </c>
      <c r="E20" s="13" t="s">
        <v>113</v>
      </c>
      <c r="F20" s="13" t="s">
        <v>114</v>
      </c>
      <c r="G20" s="57">
        <v>2</v>
      </c>
      <c r="H20" s="13" t="s">
        <v>115</v>
      </c>
      <c r="I20" s="13" t="s">
        <v>42</v>
      </c>
      <c r="J20" s="52">
        <v>44593</v>
      </c>
      <c r="K20" s="52">
        <v>44926</v>
      </c>
      <c r="L20" s="69">
        <v>44681</v>
      </c>
      <c r="M20" s="79" t="s">
        <v>305</v>
      </c>
      <c r="N20" s="72">
        <v>0.5</v>
      </c>
      <c r="O20" s="84" t="s">
        <v>349</v>
      </c>
      <c r="P20" s="52" t="s">
        <v>253</v>
      </c>
      <c r="Q20" s="68">
        <v>44804</v>
      </c>
      <c r="R20" s="123" t="s">
        <v>359</v>
      </c>
      <c r="S20" s="57">
        <v>2</v>
      </c>
      <c r="T20" s="16">
        <f t="shared" si="0"/>
        <v>1</v>
      </c>
      <c r="U20" s="17" t="str">
        <f t="shared" si="1"/>
        <v>TERMINADA</v>
      </c>
      <c r="V20" s="125" t="s">
        <v>360</v>
      </c>
      <c r="W20" s="120" t="s">
        <v>358</v>
      </c>
    </row>
    <row r="21" spans="1:23" s="42" customFormat="1" ht="132.6">
      <c r="A21" s="54" t="s">
        <v>172</v>
      </c>
      <c r="B21" s="55" t="s">
        <v>23</v>
      </c>
      <c r="C21" s="61" t="s">
        <v>12</v>
      </c>
      <c r="D21" s="59" t="s">
        <v>116</v>
      </c>
      <c r="E21" s="13" t="s">
        <v>149</v>
      </c>
      <c r="F21" s="13" t="s">
        <v>117</v>
      </c>
      <c r="G21" s="57">
        <v>6</v>
      </c>
      <c r="H21" s="13" t="s">
        <v>118</v>
      </c>
      <c r="I21" s="13" t="s">
        <v>243</v>
      </c>
      <c r="J21" s="52">
        <v>44593</v>
      </c>
      <c r="K21" s="52">
        <v>44926</v>
      </c>
      <c r="L21" s="69">
        <v>44681</v>
      </c>
      <c r="M21" s="70" t="s">
        <v>248</v>
      </c>
      <c r="N21" s="72">
        <v>0.16700000000000001</v>
      </c>
      <c r="O21" s="84" t="s">
        <v>349</v>
      </c>
      <c r="P21" s="52" t="s">
        <v>246</v>
      </c>
      <c r="Q21" s="68">
        <v>44804</v>
      </c>
      <c r="R21" s="125" t="s">
        <v>425</v>
      </c>
      <c r="S21" s="57">
        <v>6</v>
      </c>
      <c r="T21" s="16">
        <f t="shared" si="0"/>
        <v>1</v>
      </c>
      <c r="U21" s="17" t="str">
        <f t="shared" si="1"/>
        <v>TERMINADA</v>
      </c>
      <c r="V21" s="125" t="s">
        <v>434</v>
      </c>
      <c r="W21" s="122" t="s">
        <v>397</v>
      </c>
    </row>
    <row r="22" spans="1:23" s="42" customFormat="1" ht="91.8">
      <c r="A22" s="54" t="s">
        <v>172</v>
      </c>
      <c r="B22" s="55" t="s">
        <v>24</v>
      </c>
      <c r="C22" s="61" t="s">
        <v>13</v>
      </c>
      <c r="D22" s="59" t="s">
        <v>131</v>
      </c>
      <c r="E22" s="13" t="s">
        <v>138</v>
      </c>
      <c r="F22" s="13" t="s">
        <v>92</v>
      </c>
      <c r="G22" s="57">
        <v>6</v>
      </c>
      <c r="H22" s="13" t="s">
        <v>37</v>
      </c>
      <c r="I22" s="13" t="s">
        <v>9</v>
      </c>
      <c r="J22" s="52">
        <v>44593</v>
      </c>
      <c r="K22" s="52">
        <v>44926</v>
      </c>
      <c r="L22" s="69">
        <v>44681</v>
      </c>
      <c r="M22" s="77" t="s">
        <v>288</v>
      </c>
      <c r="N22" s="72">
        <v>0</v>
      </c>
      <c r="O22" s="85" t="s">
        <v>351</v>
      </c>
      <c r="P22" s="52" t="s">
        <v>246</v>
      </c>
      <c r="Q22" s="68">
        <v>44804</v>
      </c>
      <c r="R22" s="125" t="s">
        <v>396</v>
      </c>
      <c r="S22" s="57">
        <v>2</v>
      </c>
      <c r="T22" s="16">
        <f t="shared" si="0"/>
        <v>0.33333333333333331</v>
      </c>
      <c r="U22" s="17" t="str">
        <f t="shared" si="1"/>
        <v>EN PROCESO</v>
      </c>
      <c r="V22" s="125" t="s">
        <v>433</v>
      </c>
      <c r="W22" s="57" t="s">
        <v>246</v>
      </c>
    </row>
    <row r="23" spans="1:23" s="42" customFormat="1" ht="112.2">
      <c r="A23" s="54" t="s">
        <v>172</v>
      </c>
      <c r="B23" s="55" t="s">
        <v>24</v>
      </c>
      <c r="C23" s="61" t="s">
        <v>14</v>
      </c>
      <c r="D23" s="59" t="s">
        <v>40</v>
      </c>
      <c r="E23" s="13" t="s">
        <v>57</v>
      </c>
      <c r="F23" s="13" t="s">
        <v>79</v>
      </c>
      <c r="G23" s="57">
        <v>2</v>
      </c>
      <c r="H23" s="13" t="s">
        <v>41</v>
      </c>
      <c r="I23" s="13" t="s">
        <v>42</v>
      </c>
      <c r="J23" s="52">
        <v>44593</v>
      </c>
      <c r="K23" s="52">
        <v>44926</v>
      </c>
      <c r="L23" s="69">
        <v>44681</v>
      </c>
      <c r="M23" s="80" t="s">
        <v>294</v>
      </c>
      <c r="N23" s="72">
        <v>0.5</v>
      </c>
      <c r="O23" s="84" t="s">
        <v>349</v>
      </c>
      <c r="P23" s="52" t="s">
        <v>253</v>
      </c>
      <c r="Q23" s="68">
        <v>44804</v>
      </c>
      <c r="R23" s="123" t="s">
        <v>361</v>
      </c>
      <c r="S23" s="57">
        <v>2</v>
      </c>
      <c r="T23" s="16">
        <f t="shared" si="0"/>
        <v>1</v>
      </c>
      <c r="U23" s="17" t="str">
        <f t="shared" si="1"/>
        <v>TERMINADA</v>
      </c>
      <c r="V23" s="125" t="s">
        <v>362</v>
      </c>
      <c r="W23" s="120" t="s">
        <v>358</v>
      </c>
    </row>
    <row r="24" spans="1:23" s="42" customFormat="1" ht="102">
      <c r="A24" s="54" t="s">
        <v>172</v>
      </c>
      <c r="B24" s="55" t="s">
        <v>24</v>
      </c>
      <c r="C24" s="61" t="s">
        <v>43</v>
      </c>
      <c r="D24" s="59" t="s">
        <v>157</v>
      </c>
      <c r="E24" s="13" t="s">
        <v>119</v>
      </c>
      <c r="F24" s="13" t="s">
        <v>93</v>
      </c>
      <c r="G24" s="57">
        <v>1</v>
      </c>
      <c r="H24" s="13" t="s">
        <v>41</v>
      </c>
      <c r="I24" s="13" t="s">
        <v>42</v>
      </c>
      <c r="J24" s="52">
        <v>44593</v>
      </c>
      <c r="K24" s="52">
        <v>44926</v>
      </c>
      <c r="L24" s="69">
        <v>44681</v>
      </c>
      <c r="M24" s="79" t="s">
        <v>306</v>
      </c>
      <c r="N24" s="72">
        <v>0.5</v>
      </c>
      <c r="O24" s="84" t="s">
        <v>349</v>
      </c>
      <c r="P24" s="52" t="s">
        <v>253</v>
      </c>
      <c r="Q24" s="68">
        <v>44804</v>
      </c>
      <c r="R24" s="128" t="s">
        <v>363</v>
      </c>
      <c r="S24" s="57">
        <v>1</v>
      </c>
      <c r="T24" s="16">
        <f t="shared" si="0"/>
        <v>1</v>
      </c>
      <c r="U24" s="17" t="str">
        <f t="shared" si="1"/>
        <v>TERMINADA</v>
      </c>
      <c r="V24" s="125" t="s">
        <v>364</v>
      </c>
      <c r="W24" s="120" t="s">
        <v>358</v>
      </c>
    </row>
    <row r="25" spans="1:23" s="42" customFormat="1" ht="91.8">
      <c r="A25" s="54" t="s">
        <v>172</v>
      </c>
      <c r="B25" s="55" t="s">
        <v>25</v>
      </c>
      <c r="C25" s="61" t="s">
        <v>15</v>
      </c>
      <c r="D25" s="59" t="s">
        <v>215</v>
      </c>
      <c r="E25" s="13" t="s">
        <v>216</v>
      </c>
      <c r="F25" s="13" t="s">
        <v>132</v>
      </c>
      <c r="G25" s="57">
        <v>1</v>
      </c>
      <c r="H25" s="13" t="s">
        <v>132</v>
      </c>
      <c r="I25" s="13" t="s">
        <v>9</v>
      </c>
      <c r="J25" s="52">
        <v>44593</v>
      </c>
      <c r="K25" s="52">
        <v>44926</v>
      </c>
      <c r="L25" s="69">
        <v>44681</v>
      </c>
      <c r="M25" s="77" t="s">
        <v>245</v>
      </c>
      <c r="N25" s="72">
        <v>0</v>
      </c>
      <c r="O25" s="85" t="s">
        <v>351</v>
      </c>
      <c r="P25" s="52" t="s">
        <v>246</v>
      </c>
      <c r="Q25" s="68">
        <v>44804</v>
      </c>
      <c r="R25" s="127" t="s">
        <v>387</v>
      </c>
      <c r="S25" s="57">
        <v>0</v>
      </c>
      <c r="T25" s="16">
        <f t="shared" si="0"/>
        <v>0</v>
      </c>
      <c r="U25" s="17" t="str">
        <f t="shared" si="1"/>
        <v>SIN INICIAR</v>
      </c>
      <c r="V25" s="134" t="s">
        <v>435</v>
      </c>
      <c r="W25" s="57" t="s">
        <v>246</v>
      </c>
    </row>
    <row r="26" spans="1:23" s="42" customFormat="1" ht="153">
      <c r="A26" s="54" t="s">
        <v>172</v>
      </c>
      <c r="B26" s="55" t="s">
        <v>25</v>
      </c>
      <c r="C26" s="61" t="s">
        <v>31</v>
      </c>
      <c r="D26" s="59" t="s">
        <v>94</v>
      </c>
      <c r="E26" s="13" t="s">
        <v>87</v>
      </c>
      <c r="F26" s="13" t="s">
        <v>95</v>
      </c>
      <c r="G26" s="57">
        <v>4</v>
      </c>
      <c r="H26" s="13" t="s">
        <v>73</v>
      </c>
      <c r="I26" s="13" t="s">
        <v>96</v>
      </c>
      <c r="J26" s="52">
        <v>44593</v>
      </c>
      <c r="K26" s="52">
        <v>44926</v>
      </c>
      <c r="L26" s="69">
        <v>44681</v>
      </c>
      <c r="M26" s="70" t="s">
        <v>295</v>
      </c>
      <c r="N26" s="72">
        <v>0.5</v>
      </c>
      <c r="O26" s="84" t="s">
        <v>349</v>
      </c>
      <c r="P26" s="52" t="s">
        <v>246</v>
      </c>
      <c r="Q26" s="68">
        <v>44804</v>
      </c>
      <c r="R26" s="125" t="s">
        <v>396</v>
      </c>
      <c r="S26" s="57">
        <v>2</v>
      </c>
      <c r="T26" s="16">
        <f t="shared" si="0"/>
        <v>0.5</v>
      </c>
      <c r="U26" s="17" t="str">
        <f t="shared" si="1"/>
        <v>EN PROCESO</v>
      </c>
      <c r="V26" s="125" t="s">
        <v>433</v>
      </c>
      <c r="W26" s="57" t="s">
        <v>246</v>
      </c>
    </row>
    <row r="27" spans="1:23" s="42" customFormat="1" ht="91.8">
      <c r="A27" s="54" t="s">
        <v>172</v>
      </c>
      <c r="B27" s="55" t="s">
        <v>25</v>
      </c>
      <c r="C27" s="61" t="s">
        <v>133</v>
      </c>
      <c r="D27" s="59" t="s">
        <v>134</v>
      </c>
      <c r="E27" s="13" t="s">
        <v>135</v>
      </c>
      <c r="F27" s="13" t="s">
        <v>136</v>
      </c>
      <c r="G27" s="57">
        <v>3</v>
      </c>
      <c r="H27" s="13" t="s">
        <v>136</v>
      </c>
      <c r="I27" s="13" t="s">
        <v>9</v>
      </c>
      <c r="J27" s="52">
        <v>44593</v>
      </c>
      <c r="K27" s="52">
        <v>44681</v>
      </c>
      <c r="L27" s="69">
        <v>44681</v>
      </c>
      <c r="M27" s="77" t="s">
        <v>296</v>
      </c>
      <c r="N27" s="72">
        <v>0.5</v>
      </c>
      <c r="O27" s="84" t="s">
        <v>349</v>
      </c>
      <c r="P27" s="52" t="s">
        <v>246</v>
      </c>
      <c r="Q27" s="68">
        <v>44804</v>
      </c>
      <c r="R27" s="125" t="s">
        <v>398</v>
      </c>
      <c r="S27" s="57">
        <v>3</v>
      </c>
      <c r="T27" s="16">
        <f t="shared" si="0"/>
        <v>1</v>
      </c>
      <c r="U27" s="17" t="str">
        <f>IF(S27="","",IF(Q27&lt;&gt;K27,IF(T27=0%,"SIN INICIAR",IF(T27=100%,"TERMINADA",IF(T27&gt;0%,"EN PROCESO")))))</f>
        <v>TERMINADA</v>
      </c>
      <c r="V27" s="134" t="s">
        <v>420</v>
      </c>
      <c r="W27" s="57" t="s">
        <v>246</v>
      </c>
    </row>
    <row r="28" spans="1:23" s="42" customFormat="1" ht="102">
      <c r="A28" s="54" t="s">
        <v>172</v>
      </c>
      <c r="B28" s="55" t="s">
        <v>26</v>
      </c>
      <c r="C28" s="61" t="s">
        <v>16</v>
      </c>
      <c r="D28" s="59" t="s">
        <v>217</v>
      </c>
      <c r="E28" s="13" t="s">
        <v>102</v>
      </c>
      <c r="F28" s="13" t="s">
        <v>218</v>
      </c>
      <c r="G28" s="57">
        <v>2</v>
      </c>
      <c r="H28" s="13" t="s">
        <v>106</v>
      </c>
      <c r="I28" s="13" t="s">
        <v>9</v>
      </c>
      <c r="J28" s="52">
        <v>44562</v>
      </c>
      <c r="K28" s="52">
        <v>44925</v>
      </c>
      <c r="L28" s="69">
        <v>44681</v>
      </c>
      <c r="M28" s="77" t="s">
        <v>297</v>
      </c>
      <c r="N28" s="72">
        <v>0.5</v>
      </c>
      <c r="O28" s="84" t="s">
        <v>349</v>
      </c>
      <c r="P28" s="52" t="s">
        <v>246</v>
      </c>
      <c r="Q28" s="68">
        <v>44804</v>
      </c>
      <c r="R28" s="125" t="s">
        <v>399</v>
      </c>
      <c r="S28" s="57">
        <v>2</v>
      </c>
      <c r="T28" s="16">
        <f t="shared" si="0"/>
        <v>1</v>
      </c>
      <c r="U28" s="17" t="str">
        <f t="shared" si="1"/>
        <v>TERMINADA</v>
      </c>
      <c r="V28" s="134" t="s">
        <v>400</v>
      </c>
      <c r="W28" s="57" t="s">
        <v>246</v>
      </c>
    </row>
    <row r="29" spans="1:23" s="42" customFormat="1" ht="102">
      <c r="A29" s="54" t="s">
        <v>172</v>
      </c>
      <c r="B29" s="55" t="s">
        <v>26</v>
      </c>
      <c r="C29" s="61" t="s">
        <v>39</v>
      </c>
      <c r="D29" s="59" t="s">
        <v>219</v>
      </c>
      <c r="E29" s="13" t="s">
        <v>220</v>
      </c>
      <c r="F29" s="13" t="s">
        <v>221</v>
      </c>
      <c r="G29" s="57">
        <v>3</v>
      </c>
      <c r="H29" s="13" t="s">
        <v>106</v>
      </c>
      <c r="I29" s="13" t="s">
        <v>222</v>
      </c>
      <c r="J29" s="52">
        <v>44593</v>
      </c>
      <c r="K29" s="52">
        <v>44926</v>
      </c>
      <c r="L29" s="69">
        <v>44681</v>
      </c>
      <c r="M29" s="70" t="s">
        <v>298</v>
      </c>
      <c r="N29" s="72">
        <v>0.5</v>
      </c>
      <c r="O29" s="84" t="s">
        <v>349</v>
      </c>
      <c r="P29" s="52" t="s">
        <v>175</v>
      </c>
      <c r="Q29" s="68">
        <v>44804</v>
      </c>
      <c r="R29" s="126" t="s">
        <v>388</v>
      </c>
      <c r="S29" s="57">
        <v>2</v>
      </c>
      <c r="T29" s="16">
        <f t="shared" si="0"/>
        <v>0.66666666666666663</v>
      </c>
      <c r="U29" s="17" t="str">
        <f t="shared" si="1"/>
        <v>EN PROCESO</v>
      </c>
      <c r="V29" s="136" t="s">
        <v>436</v>
      </c>
      <c r="W29" s="121" t="s">
        <v>175</v>
      </c>
    </row>
    <row r="30" spans="1:23" s="42" customFormat="1" ht="71.400000000000006">
      <c r="A30" s="54" t="s">
        <v>172</v>
      </c>
      <c r="B30" s="55" t="s">
        <v>26</v>
      </c>
      <c r="C30" s="61" t="s">
        <v>329</v>
      </c>
      <c r="D30" s="59" t="s">
        <v>330</v>
      </c>
      <c r="E30" s="13" t="s">
        <v>331</v>
      </c>
      <c r="F30" s="13" t="s">
        <v>332</v>
      </c>
      <c r="G30" s="57">
        <v>3</v>
      </c>
      <c r="H30" s="13" t="s">
        <v>106</v>
      </c>
      <c r="I30" s="13" t="s">
        <v>0</v>
      </c>
      <c r="J30" s="52">
        <v>44683</v>
      </c>
      <c r="K30" s="52">
        <v>44926</v>
      </c>
      <c r="L30" s="73"/>
      <c r="M30" s="73"/>
      <c r="N30" s="74"/>
      <c r="O30" s="73"/>
      <c r="P30" s="73"/>
      <c r="Q30" s="68">
        <v>44804</v>
      </c>
      <c r="R30" s="123" t="s">
        <v>401</v>
      </c>
      <c r="S30" s="57">
        <v>1</v>
      </c>
      <c r="T30" s="16">
        <f t="shared" si="0"/>
        <v>0.33333333333333331</v>
      </c>
      <c r="U30" s="17" t="str">
        <f t="shared" si="1"/>
        <v>EN PROCESO</v>
      </c>
      <c r="V30" s="136" t="s">
        <v>437</v>
      </c>
      <c r="W30" s="121" t="s">
        <v>175</v>
      </c>
    </row>
    <row r="31" spans="1:23" s="42" customFormat="1" ht="91.8">
      <c r="A31" s="54" t="s">
        <v>173</v>
      </c>
      <c r="B31" s="55" t="s">
        <v>27</v>
      </c>
      <c r="C31" s="62" t="s">
        <v>11</v>
      </c>
      <c r="D31" s="59" t="s">
        <v>224</v>
      </c>
      <c r="E31" s="13" t="s">
        <v>103</v>
      </c>
      <c r="F31" s="13" t="s">
        <v>97</v>
      </c>
      <c r="G31" s="57">
        <v>2</v>
      </c>
      <c r="H31" s="13" t="s">
        <v>97</v>
      </c>
      <c r="I31" s="13" t="s">
        <v>228</v>
      </c>
      <c r="J31" s="52">
        <v>44593</v>
      </c>
      <c r="K31" s="52">
        <v>44926</v>
      </c>
      <c r="L31" s="69">
        <v>44681</v>
      </c>
      <c r="M31" s="77" t="s">
        <v>251</v>
      </c>
      <c r="N31" s="72">
        <v>0.5</v>
      </c>
      <c r="O31" s="84" t="s">
        <v>349</v>
      </c>
      <c r="P31" s="78" t="s">
        <v>250</v>
      </c>
      <c r="Q31" s="68">
        <v>44804</v>
      </c>
      <c r="R31" s="127" t="s">
        <v>387</v>
      </c>
      <c r="S31" s="57">
        <v>1</v>
      </c>
      <c r="T31" s="16">
        <f t="shared" si="0"/>
        <v>0.5</v>
      </c>
      <c r="U31" s="17" t="str">
        <f t="shared" si="1"/>
        <v>EN PROCESO</v>
      </c>
      <c r="V31" s="136" t="s">
        <v>421</v>
      </c>
      <c r="W31" s="78" t="s">
        <v>250</v>
      </c>
    </row>
    <row r="32" spans="1:23" s="42" customFormat="1" ht="183.6">
      <c r="A32" s="54" t="s">
        <v>173</v>
      </c>
      <c r="B32" s="55" t="s">
        <v>27</v>
      </c>
      <c r="C32" s="62" t="s">
        <v>32</v>
      </c>
      <c r="D32" s="59" t="s">
        <v>225</v>
      </c>
      <c r="E32" s="13" t="s">
        <v>226</v>
      </c>
      <c r="F32" s="13" t="s">
        <v>227</v>
      </c>
      <c r="G32" s="57">
        <v>2</v>
      </c>
      <c r="H32" s="13" t="s">
        <v>229</v>
      </c>
      <c r="I32" s="13" t="s">
        <v>230</v>
      </c>
      <c r="J32" s="52">
        <v>44593</v>
      </c>
      <c r="K32" s="52">
        <v>44926</v>
      </c>
      <c r="L32" s="69">
        <v>44681</v>
      </c>
      <c r="M32" s="70" t="s">
        <v>299</v>
      </c>
      <c r="N32" s="72">
        <v>0.3</v>
      </c>
      <c r="O32" s="84" t="s">
        <v>349</v>
      </c>
      <c r="P32" s="52" t="s">
        <v>175</v>
      </c>
      <c r="Q32" s="68">
        <v>44804</v>
      </c>
      <c r="R32" s="123" t="s">
        <v>426</v>
      </c>
      <c r="S32" s="57">
        <v>2</v>
      </c>
      <c r="T32" s="16">
        <f t="shared" si="0"/>
        <v>1</v>
      </c>
      <c r="U32" s="17" t="str">
        <f t="shared" si="1"/>
        <v>TERMINADA</v>
      </c>
      <c r="V32" s="136" t="s">
        <v>438</v>
      </c>
      <c r="W32" s="78" t="s">
        <v>390</v>
      </c>
    </row>
    <row r="33" spans="1:23" s="42" customFormat="1" ht="142.80000000000001">
      <c r="A33" s="54" t="s">
        <v>173</v>
      </c>
      <c r="B33" s="55" t="s">
        <v>27</v>
      </c>
      <c r="C33" s="62" t="s">
        <v>36</v>
      </c>
      <c r="D33" s="59" t="s">
        <v>120</v>
      </c>
      <c r="E33" s="13" t="s">
        <v>121</v>
      </c>
      <c r="F33" s="13" t="s">
        <v>122</v>
      </c>
      <c r="G33" s="57">
        <v>2</v>
      </c>
      <c r="H33" s="13" t="s">
        <v>123</v>
      </c>
      <c r="I33" s="13" t="s">
        <v>124</v>
      </c>
      <c r="J33" s="52">
        <v>44593</v>
      </c>
      <c r="K33" s="52">
        <v>44926</v>
      </c>
      <c r="L33" s="69">
        <v>44681</v>
      </c>
      <c r="M33" s="77" t="s">
        <v>260</v>
      </c>
      <c r="N33" s="72">
        <v>0.3</v>
      </c>
      <c r="O33" s="84" t="s">
        <v>349</v>
      </c>
      <c r="P33" s="52" t="s">
        <v>246</v>
      </c>
      <c r="Q33" s="68">
        <v>44804</v>
      </c>
      <c r="R33" s="125" t="s">
        <v>402</v>
      </c>
      <c r="S33" s="57">
        <v>1</v>
      </c>
      <c r="T33" s="16">
        <f t="shared" si="0"/>
        <v>0.5</v>
      </c>
      <c r="U33" s="17" t="str">
        <f t="shared" si="1"/>
        <v>EN PROCESO</v>
      </c>
      <c r="V33" s="125" t="s">
        <v>404</v>
      </c>
      <c r="W33" s="57" t="s">
        <v>246</v>
      </c>
    </row>
    <row r="34" spans="1:23" s="42" customFormat="1" ht="142.80000000000001">
      <c r="A34" s="54" t="s">
        <v>173</v>
      </c>
      <c r="B34" s="55" t="s">
        <v>27</v>
      </c>
      <c r="C34" s="62" t="s">
        <v>47</v>
      </c>
      <c r="D34" s="59" t="s">
        <v>125</v>
      </c>
      <c r="E34" s="13" t="s">
        <v>121</v>
      </c>
      <c r="F34" s="13" t="s">
        <v>126</v>
      </c>
      <c r="G34" s="57">
        <v>2</v>
      </c>
      <c r="H34" s="13" t="s">
        <v>123</v>
      </c>
      <c r="I34" s="13" t="s">
        <v>124</v>
      </c>
      <c r="J34" s="52">
        <v>44593</v>
      </c>
      <c r="K34" s="52">
        <v>44926</v>
      </c>
      <c r="L34" s="69">
        <v>44681</v>
      </c>
      <c r="M34" s="77" t="s">
        <v>261</v>
      </c>
      <c r="N34" s="72">
        <v>0.3</v>
      </c>
      <c r="O34" s="84" t="s">
        <v>349</v>
      </c>
      <c r="P34" s="52" t="s">
        <v>246</v>
      </c>
      <c r="Q34" s="68">
        <v>44804</v>
      </c>
      <c r="R34" s="125" t="s">
        <v>403</v>
      </c>
      <c r="S34" s="57">
        <v>1</v>
      </c>
      <c r="T34" s="16">
        <f t="shared" si="0"/>
        <v>0.5</v>
      </c>
      <c r="U34" s="17" t="str">
        <f t="shared" si="1"/>
        <v>EN PROCESO</v>
      </c>
      <c r="V34" s="134" t="s">
        <v>439</v>
      </c>
      <c r="W34" s="57" t="s">
        <v>246</v>
      </c>
    </row>
    <row r="35" spans="1:23" s="42" customFormat="1" ht="142.80000000000001">
      <c r="A35" s="54" t="s">
        <v>173</v>
      </c>
      <c r="B35" s="55" t="s">
        <v>27</v>
      </c>
      <c r="C35" s="62" t="s">
        <v>127</v>
      </c>
      <c r="D35" s="59" t="s">
        <v>128</v>
      </c>
      <c r="E35" s="13" t="s">
        <v>121</v>
      </c>
      <c r="F35" s="13" t="s">
        <v>129</v>
      </c>
      <c r="G35" s="57">
        <v>2</v>
      </c>
      <c r="H35" s="13" t="s">
        <v>123</v>
      </c>
      <c r="I35" s="13" t="s">
        <v>124</v>
      </c>
      <c r="J35" s="52">
        <v>44593</v>
      </c>
      <c r="K35" s="52">
        <v>44926</v>
      </c>
      <c r="L35" s="69">
        <v>44681</v>
      </c>
      <c r="M35" s="77" t="s">
        <v>260</v>
      </c>
      <c r="N35" s="72">
        <v>0.3</v>
      </c>
      <c r="O35" s="84" t="s">
        <v>349</v>
      </c>
      <c r="P35" s="52" t="s">
        <v>246</v>
      </c>
      <c r="Q35" s="68">
        <v>44804</v>
      </c>
      <c r="R35" s="125" t="s">
        <v>403</v>
      </c>
      <c r="S35" s="57">
        <v>1</v>
      </c>
      <c r="T35" s="16">
        <f t="shared" si="0"/>
        <v>0.5</v>
      </c>
      <c r="U35" s="17" t="str">
        <f t="shared" si="1"/>
        <v>EN PROCESO</v>
      </c>
      <c r="V35" s="134" t="s">
        <v>423</v>
      </c>
      <c r="W35" s="57" t="s">
        <v>246</v>
      </c>
    </row>
    <row r="36" spans="1:23" s="42" customFormat="1" ht="224.4">
      <c r="A36" s="54" t="s">
        <v>173</v>
      </c>
      <c r="B36" s="55" t="s">
        <v>27</v>
      </c>
      <c r="C36" s="63" t="s">
        <v>130</v>
      </c>
      <c r="D36" s="59" t="s">
        <v>59</v>
      </c>
      <c r="E36" s="13" t="s">
        <v>60</v>
      </c>
      <c r="F36" s="13" t="s">
        <v>61</v>
      </c>
      <c r="G36" s="57">
        <v>2</v>
      </c>
      <c r="H36" s="13" t="s">
        <v>58</v>
      </c>
      <c r="I36" s="13" t="s">
        <v>70</v>
      </c>
      <c r="J36" s="64">
        <v>44593</v>
      </c>
      <c r="K36" s="64">
        <v>44926</v>
      </c>
      <c r="L36" s="69">
        <v>44681</v>
      </c>
      <c r="M36" s="77" t="s">
        <v>300</v>
      </c>
      <c r="N36" s="72">
        <v>0.15</v>
      </c>
      <c r="O36" s="84" t="s">
        <v>349</v>
      </c>
      <c r="P36" s="78" t="s">
        <v>250</v>
      </c>
      <c r="Q36" s="68">
        <v>44804</v>
      </c>
      <c r="R36" s="123" t="s">
        <v>406</v>
      </c>
      <c r="S36" s="57">
        <v>1</v>
      </c>
      <c r="T36" s="16">
        <f t="shared" si="0"/>
        <v>0.5</v>
      </c>
      <c r="U36" s="17" t="str">
        <f t="shared" si="1"/>
        <v>EN PROCESO</v>
      </c>
      <c r="V36" s="137" t="s">
        <v>422</v>
      </c>
      <c r="W36" s="78" t="s">
        <v>250</v>
      </c>
    </row>
    <row r="37" spans="1:23" s="42" customFormat="1" ht="163.19999999999999">
      <c r="A37" s="54" t="s">
        <v>173</v>
      </c>
      <c r="B37" s="55" t="s">
        <v>27</v>
      </c>
      <c r="C37" s="63" t="s">
        <v>223</v>
      </c>
      <c r="D37" s="59" t="s">
        <v>333</v>
      </c>
      <c r="E37" s="13" t="s">
        <v>334</v>
      </c>
      <c r="F37" s="13" t="s">
        <v>44</v>
      </c>
      <c r="G37" s="57">
        <v>1</v>
      </c>
      <c r="H37" s="13" t="s">
        <v>44</v>
      </c>
      <c r="I37" s="13" t="s">
        <v>45</v>
      </c>
      <c r="J37" s="64">
        <v>44593</v>
      </c>
      <c r="K37" s="64">
        <v>44834</v>
      </c>
      <c r="L37" s="83"/>
      <c r="M37" s="83"/>
      <c r="N37" s="74"/>
      <c r="O37" s="83"/>
      <c r="P37" s="83"/>
      <c r="Q37" s="68">
        <v>44804</v>
      </c>
      <c r="R37" s="125" t="s">
        <v>412</v>
      </c>
      <c r="S37" s="57">
        <v>0.5</v>
      </c>
      <c r="T37" s="16">
        <f t="shared" si="0"/>
        <v>0.5</v>
      </c>
      <c r="U37" s="17" t="str">
        <f t="shared" si="1"/>
        <v>EN PROCESO</v>
      </c>
      <c r="V37" s="134" t="s">
        <v>440</v>
      </c>
      <c r="W37" s="57" t="s">
        <v>246</v>
      </c>
    </row>
    <row r="38" spans="1:23" s="42" customFormat="1" ht="112.2">
      <c r="A38" s="54" t="s">
        <v>173</v>
      </c>
      <c r="B38" s="55" t="s">
        <v>28</v>
      </c>
      <c r="C38" s="62" t="s">
        <v>12</v>
      </c>
      <c r="D38" s="59" t="s">
        <v>158</v>
      </c>
      <c r="E38" s="13" t="s">
        <v>161</v>
      </c>
      <c r="F38" s="13" t="s">
        <v>160</v>
      </c>
      <c r="G38" s="57">
        <v>44</v>
      </c>
      <c r="H38" s="13" t="s">
        <v>159</v>
      </c>
      <c r="I38" s="13" t="s">
        <v>9</v>
      </c>
      <c r="J38" s="64">
        <v>44594</v>
      </c>
      <c r="K38" s="64">
        <v>44926</v>
      </c>
      <c r="L38" s="69">
        <v>44681</v>
      </c>
      <c r="M38" s="77" t="s">
        <v>301</v>
      </c>
      <c r="N38" s="72">
        <v>0.20499999999999999</v>
      </c>
      <c r="O38" s="84" t="s">
        <v>349</v>
      </c>
      <c r="P38" s="52" t="s">
        <v>246</v>
      </c>
      <c r="Q38" s="68">
        <v>44804</v>
      </c>
      <c r="R38" s="127" t="s">
        <v>405</v>
      </c>
      <c r="S38" s="57">
        <v>22</v>
      </c>
      <c r="T38" s="16">
        <f t="shared" si="0"/>
        <v>0.5</v>
      </c>
      <c r="U38" s="17" t="str">
        <f t="shared" si="1"/>
        <v>EN PROCESO</v>
      </c>
      <c r="V38" s="134" t="s">
        <v>407</v>
      </c>
      <c r="W38" s="57" t="s">
        <v>246</v>
      </c>
    </row>
    <row r="39" spans="1:23" s="42" customFormat="1" ht="153">
      <c r="A39" s="54" t="s">
        <v>173</v>
      </c>
      <c r="B39" s="55" t="s">
        <v>53</v>
      </c>
      <c r="C39" s="62" t="s">
        <v>13</v>
      </c>
      <c r="D39" s="59" t="s">
        <v>98</v>
      </c>
      <c r="E39" s="13" t="s">
        <v>104</v>
      </c>
      <c r="F39" s="13" t="s">
        <v>99</v>
      </c>
      <c r="G39" s="57">
        <v>1</v>
      </c>
      <c r="H39" s="13" t="s">
        <v>99</v>
      </c>
      <c r="I39" s="13" t="s">
        <v>62</v>
      </c>
      <c r="J39" s="64">
        <v>44593</v>
      </c>
      <c r="K39" s="64">
        <v>44742</v>
      </c>
      <c r="L39" s="69">
        <v>44681</v>
      </c>
      <c r="M39" s="77" t="s">
        <v>252</v>
      </c>
      <c r="N39" s="72">
        <v>0.3</v>
      </c>
      <c r="O39" s="84" t="s">
        <v>349</v>
      </c>
      <c r="P39" s="52" t="s">
        <v>246</v>
      </c>
      <c r="Q39" s="68">
        <v>44804</v>
      </c>
      <c r="R39" s="125" t="s">
        <v>403</v>
      </c>
      <c r="S39" s="57">
        <v>0.5</v>
      </c>
      <c r="T39" s="16">
        <f t="shared" si="0"/>
        <v>0.5</v>
      </c>
      <c r="U39" s="17" t="str">
        <f>IF(S39="","",IF(Q39&gt;K39,IF(T39=0%,"SIN INICIAR",IF(T39=100%,"TERMINADA",IF(T39&lt;100%,"INCUMPLIDA")))))</f>
        <v>INCUMPLIDA</v>
      </c>
      <c r="V39" s="134" t="s">
        <v>441</v>
      </c>
      <c r="W39" s="57" t="s">
        <v>246</v>
      </c>
    </row>
    <row r="40" spans="1:23" s="42" customFormat="1" ht="91.8">
      <c r="A40" s="54" t="s">
        <v>173</v>
      </c>
      <c r="B40" s="55" t="s">
        <v>29</v>
      </c>
      <c r="C40" s="62" t="s">
        <v>15</v>
      </c>
      <c r="D40" s="59" t="s">
        <v>78</v>
      </c>
      <c r="E40" s="13" t="s">
        <v>63</v>
      </c>
      <c r="F40" s="13" t="s">
        <v>44</v>
      </c>
      <c r="G40" s="57">
        <v>1</v>
      </c>
      <c r="H40" s="13" t="s">
        <v>44</v>
      </c>
      <c r="I40" s="13" t="s">
        <v>45</v>
      </c>
      <c r="J40" s="64">
        <v>44593</v>
      </c>
      <c r="K40" s="64">
        <v>44834</v>
      </c>
      <c r="L40" s="69">
        <v>44681</v>
      </c>
      <c r="M40" s="80" t="s">
        <v>289</v>
      </c>
      <c r="N40" s="72">
        <v>0</v>
      </c>
      <c r="O40" s="85" t="s">
        <v>351</v>
      </c>
      <c r="P40" s="64" t="s">
        <v>253</v>
      </c>
      <c r="Q40" s="68">
        <v>44804</v>
      </c>
      <c r="R40" s="128" t="s">
        <v>363</v>
      </c>
      <c r="S40" s="57">
        <v>1</v>
      </c>
      <c r="T40" s="16">
        <f t="shared" si="0"/>
        <v>1</v>
      </c>
      <c r="U40" s="17" t="str">
        <f t="shared" si="1"/>
        <v>TERMINADA</v>
      </c>
      <c r="V40" s="125" t="s">
        <v>364</v>
      </c>
      <c r="W40" s="120" t="s">
        <v>358</v>
      </c>
    </row>
    <row r="41" spans="1:23" s="42" customFormat="1" ht="112.2">
      <c r="A41" s="54" t="s">
        <v>173</v>
      </c>
      <c r="B41" s="55" t="s">
        <v>30</v>
      </c>
      <c r="C41" s="62" t="s">
        <v>16</v>
      </c>
      <c r="D41" s="59" t="s">
        <v>152</v>
      </c>
      <c r="E41" s="13" t="s">
        <v>231</v>
      </c>
      <c r="F41" s="13" t="s">
        <v>64</v>
      </c>
      <c r="G41" s="57">
        <v>11</v>
      </c>
      <c r="H41" s="13" t="s">
        <v>18</v>
      </c>
      <c r="I41" s="13" t="s">
        <v>9</v>
      </c>
      <c r="J41" s="64">
        <v>44593</v>
      </c>
      <c r="K41" s="64">
        <v>44926</v>
      </c>
      <c r="L41" s="69">
        <v>44681</v>
      </c>
      <c r="M41" s="77" t="s">
        <v>249</v>
      </c>
      <c r="N41" s="72">
        <v>0.27300000000000002</v>
      </c>
      <c r="O41" s="84" t="s">
        <v>349</v>
      </c>
      <c r="P41" s="52" t="s">
        <v>246</v>
      </c>
      <c r="Q41" s="68">
        <v>44804</v>
      </c>
      <c r="R41" s="125" t="s">
        <v>408</v>
      </c>
      <c r="S41" s="57">
        <v>7</v>
      </c>
      <c r="T41" s="16">
        <f t="shared" si="0"/>
        <v>0.63636363636363635</v>
      </c>
      <c r="U41" s="17" t="str">
        <f t="shared" si="1"/>
        <v>EN PROCESO</v>
      </c>
      <c r="V41" s="134" t="s">
        <v>409</v>
      </c>
      <c r="W41" s="57" t="s">
        <v>246</v>
      </c>
    </row>
    <row r="42" spans="1:23" s="42" customFormat="1" ht="132.6">
      <c r="A42" s="54" t="s">
        <v>244</v>
      </c>
      <c r="B42" s="55" t="s">
        <v>80</v>
      </c>
      <c r="C42" s="58" t="s">
        <v>11</v>
      </c>
      <c r="D42" s="59" t="s">
        <v>101</v>
      </c>
      <c r="E42" s="13" t="s">
        <v>232</v>
      </c>
      <c r="F42" s="13" t="s">
        <v>100</v>
      </c>
      <c r="G42" s="57">
        <v>2</v>
      </c>
      <c r="H42" s="13" t="s">
        <v>38</v>
      </c>
      <c r="I42" s="13" t="s">
        <v>45</v>
      </c>
      <c r="J42" s="52">
        <v>44593</v>
      </c>
      <c r="K42" s="52">
        <v>44742</v>
      </c>
      <c r="L42" s="69">
        <v>44681</v>
      </c>
      <c r="M42" s="79" t="s">
        <v>302</v>
      </c>
      <c r="N42" s="72">
        <v>0.5</v>
      </c>
      <c r="O42" s="84" t="s">
        <v>349</v>
      </c>
      <c r="P42" s="52" t="s">
        <v>253</v>
      </c>
      <c r="Q42" s="68">
        <v>44804</v>
      </c>
      <c r="R42" s="128" t="s">
        <v>365</v>
      </c>
      <c r="S42" s="57">
        <v>2</v>
      </c>
      <c r="T42" s="16">
        <f t="shared" si="0"/>
        <v>1</v>
      </c>
      <c r="U42" s="17" t="str">
        <f>IF(S42="","",IF(Q42&gt;=K42,IF(T42=0%,"SIN INICIAR",IF(T42=100%,"TERMINADA",IF(T42&gt;0%,"EN PROCESO")))))</f>
        <v>TERMINADA</v>
      </c>
      <c r="V42" s="125" t="s">
        <v>366</v>
      </c>
      <c r="W42" s="120" t="s">
        <v>358</v>
      </c>
    </row>
    <row r="43" spans="1:23" s="42" customFormat="1" ht="81.599999999999994">
      <c r="A43" s="54" t="s">
        <v>244</v>
      </c>
      <c r="B43" s="55" t="s">
        <v>80</v>
      </c>
      <c r="C43" s="58" t="s">
        <v>32</v>
      </c>
      <c r="D43" s="59" t="s">
        <v>335</v>
      </c>
      <c r="E43" s="13" t="s">
        <v>336</v>
      </c>
      <c r="F43" s="13" t="s">
        <v>337</v>
      </c>
      <c r="G43" s="57">
        <v>2</v>
      </c>
      <c r="H43" s="13" t="s">
        <v>341</v>
      </c>
      <c r="I43" s="13" t="s">
        <v>45</v>
      </c>
      <c r="J43" s="52">
        <v>44743</v>
      </c>
      <c r="K43" s="52">
        <v>44926</v>
      </c>
      <c r="L43" s="73"/>
      <c r="M43" s="73"/>
      <c r="N43" s="74"/>
      <c r="O43" s="73"/>
      <c r="P43" s="73"/>
      <c r="Q43" s="68">
        <v>44804</v>
      </c>
      <c r="R43" s="125" t="s">
        <v>413</v>
      </c>
      <c r="S43" s="57">
        <v>1</v>
      </c>
      <c r="T43" s="16">
        <f t="shared" si="0"/>
        <v>0.5</v>
      </c>
      <c r="U43" s="17" t="str">
        <f t="shared" si="1"/>
        <v>EN PROCESO</v>
      </c>
      <c r="V43" s="134" t="s">
        <v>414</v>
      </c>
      <c r="W43" s="57" t="s">
        <v>246</v>
      </c>
    </row>
    <row r="44" spans="1:23" s="42" customFormat="1" ht="91.8">
      <c r="A44" s="54" t="s">
        <v>244</v>
      </c>
      <c r="B44" s="55" t="s">
        <v>80</v>
      </c>
      <c r="C44" s="58" t="s">
        <v>36</v>
      </c>
      <c r="D44" s="59" t="s">
        <v>233</v>
      </c>
      <c r="E44" s="13" t="s">
        <v>142</v>
      </c>
      <c r="F44" s="13" t="s">
        <v>141</v>
      </c>
      <c r="G44" s="57">
        <v>1</v>
      </c>
      <c r="H44" s="13" t="s">
        <v>141</v>
      </c>
      <c r="I44" s="13" t="s">
        <v>45</v>
      </c>
      <c r="J44" s="52">
        <v>44593</v>
      </c>
      <c r="K44" s="52">
        <v>44926</v>
      </c>
      <c r="L44" s="69">
        <v>44681</v>
      </c>
      <c r="M44" s="80" t="s">
        <v>307</v>
      </c>
      <c r="N44" s="72">
        <v>0</v>
      </c>
      <c r="O44" s="85" t="s">
        <v>351</v>
      </c>
      <c r="P44" s="52" t="s">
        <v>253</v>
      </c>
      <c r="Q44" s="68">
        <v>44804</v>
      </c>
      <c r="R44" s="123" t="s">
        <v>367</v>
      </c>
      <c r="S44" s="57">
        <v>1</v>
      </c>
      <c r="T44" s="16">
        <f t="shared" si="0"/>
        <v>1</v>
      </c>
      <c r="U44" s="17" t="str">
        <f t="shared" si="1"/>
        <v>TERMINADA</v>
      </c>
      <c r="V44" s="125" t="s">
        <v>368</v>
      </c>
      <c r="W44" s="120" t="s">
        <v>358</v>
      </c>
    </row>
    <row r="45" spans="1:23" s="42" customFormat="1" ht="132.6">
      <c r="A45" s="54" t="s">
        <v>244</v>
      </c>
      <c r="B45" s="55" t="s">
        <v>80</v>
      </c>
      <c r="C45" s="58" t="s">
        <v>47</v>
      </c>
      <c r="D45" s="59" t="s">
        <v>139</v>
      </c>
      <c r="E45" s="13" t="s">
        <v>234</v>
      </c>
      <c r="F45" s="13" t="s">
        <v>143</v>
      </c>
      <c r="G45" s="57">
        <v>4</v>
      </c>
      <c r="H45" s="13" t="s">
        <v>140</v>
      </c>
      <c r="I45" s="13" t="s">
        <v>45</v>
      </c>
      <c r="J45" s="52">
        <v>44593</v>
      </c>
      <c r="K45" s="52">
        <v>44926</v>
      </c>
      <c r="L45" s="69">
        <v>44681</v>
      </c>
      <c r="M45" s="80" t="s">
        <v>290</v>
      </c>
      <c r="N45" s="72">
        <v>0</v>
      </c>
      <c r="O45" s="85" t="s">
        <v>351</v>
      </c>
      <c r="P45" s="52" t="s">
        <v>253</v>
      </c>
      <c r="Q45" s="68">
        <v>44804</v>
      </c>
      <c r="R45" s="123" t="s">
        <v>369</v>
      </c>
      <c r="S45" s="57">
        <v>3</v>
      </c>
      <c r="T45" s="16">
        <f t="shared" si="0"/>
        <v>0.75</v>
      </c>
      <c r="U45" s="17" t="str">
        <f t="shared" si="1"/>
        <v>EN PROCESO</v>
      </c>
      <c r="V45" s="125" t="s">
        <v>370</v>
      </c>
      <c r="W45" s="120" t="s">
        <v>358</v>
      </c>
    </row>
    <row r="46" spans="1:23" s="42" customFormat="1" ht="61.2">
      <c r="A46" s="54" t="s">
        <v>244</v>
      </c>
      <c r="B46" s="55" t="s">
        <v>80</v>
      </c>
      <c r="C46" s="58" t="s">
        <v>127</v>
      </c>
      <c r="D46" s="59" t="s">
        <v>144</v>
      </c>
      <c r="E46" s="13" t="s">
        <v>145</v>
      </c>
      <c r="F46" s="13" t="s">
        <v>146</v>
      </c>
      <c r="G46" s="57">
        <v>3</v>
      </c>
      <c r="H46" s="13" t="s">
        <v>146</v>
      </c>
      <c r="I46" s="13" t="s">
        <v>45</v>
      </c>
      <c r="J46" s="52">
        <v>44593</v>
      </c>
      <c r="K46" s="52">
        <v>44926</v>
      </c>
      <c r="L46" s="69">
        <v>44681</v>
      </c>
      <c r="M46" s="80" t="s">
        <v>291</v>
      </c>
      <c r="N46" s="72">
        <v>0</v>
      </c>
      <c r="O46" s="85" t="s">
        <v>351</v>
      </c>
      <c r="P46" s="52" t="s">
        <v>253</v>
      </c>
      <c r="Q46" s="68">
        <v>44804</v>
      </c>
      <c r="R46" s="129" t="s">
        <v>371</v>
      </c>
      <c r="S46" s="57">
        <v>0</v>
      </c>
      <c r="T46" s="16">
        <f t="shared" si="0"/>
        <v>0</v>
      </c>
      <c r="U46" s="17" t="str">
        <f t="shared" si="1"/>
        <v>SIN INICIAR</v>
      </c>
      <c r="V46" s="125" t="s">
        <v>442</v>
      </c>
      <c r="W46" s="120" t="s">
        <v>358</v>
      </c>
    </row>
    <row r="47" spans="1:23" s="42" customFormat="1" ht="112.2">
      <c r="A47" s="54" t="s">
        <v>244</v>
      </c>
      <c r="B47" s="55" t="s">
        <v>80</v>
      </c>
      <c r="C47" s="58" t="s">
        <v>130</v>
      </c>
      <c r="D47" s="59" t="s">
        <v>235</v>
      </c>
      <c r="E47" s="13" t="s">
        <v>236</v>
      </c>
      <c r="F47" s="13" t="s">
        <v>237</v>
      </c>
      <c r="G47" s="57">
        <v>2</v>
      </c>
      <c r="H47" s="13" t="s">
        <v>237</v>
      </c>
      <c r="I47" s="13" t="s">
        <v>238</v>
      </c>
      <c r="J47" s="52">
        <v>44593</v>
      </c>
      <c r="K47" s="52">
        <v>44926</v>
      </c>
      <c r="L47" s="69">
        <v>44681</v>
      </c>
      <c r="M47" s="18" t="s">
        <v>292</v>
      </c>
      <c r="N47" s="72">
        <v>0</v>
      </c>
      <c r="O47" s="85" t="s">
        <v>351</v>
      </c>
      <c r="P47" s="52" t="s">
        <v>253</v>
      </c>
      <c r="Q47" s="68">
        <v>44804</v>
      </c>
      <c r="R47" s="123" t="s">
        <v>372</v>
      </c>
      <c r="S47" s="57">
        <v>1</v>
      </c>
      <c r="T47" s="16">
        <f t="shared" si="0"/>
        <v>0.5</v>
      </c>
      <c r="U47" s="17" t="str">
        <f t="shared" si="1"/>
        <v>EN PROCESO</v>
      </c>
      <c r="V47" s="125" t="s">
        <v>419</v>
      </c>
      <c r="W47" s="120" t="s">
        <v>358</v>
      </c>
    </row>
    <row r="48" spans="1:23" s="42" customFormat="1" ht="186.75" customHeight="1">
      <c r="A48" s="54" t="s">
        <v>244</v>
      </c>
      <c r="B48" s="55" t="s">
        <v>80</v>
      </c>
      <c r="C48" s="58" t="s">
        <v>223</v>
      </c>
      <c r="D48" s="59" t="s">
        <v>338</v>
      </c>
      <c r="E48" s="13" t="s">
        <v>339</v>
      </c>
      <c r="F48" s="13" t="s">
        <v>44</v>
      </c>
      <c r="G48" s="57">
        <v>1</v>
      </c>
      <c r="H48" s="13" t="s">
        <v>44</v>
      </c>
      <c r="I48" s="13" t="s">
        <v>45</v>
      </c>
      <c r="J48" s="64">
        <v>44593</v>
      </c>
      <c r="K48" s="64">
        <v>44834</v>
      </c>
      <c r="L48" s="83"/>
      <c r="M48" s="83"/>
      <c r="N48" s="74"/>
      <c r="O48" s="83"/>
      <c r="P48" s="83"/>
      <c r="Q48" s="68">
        <v>44804</v>
      </c>
      <c r="R48" s="125" t="s">
        <v>415</v>
      </c>
      <c r="S48" s="57">
        <v>0.3</v>
      </c>
      <c r="T48" s="16">
        <f t="shared" si="0"/>
        <v>0.3</v>
      </c>
      <c r="U48" s="17" t="str">
        <f t="shared" si="1"/>
        <v>EN PROCESO</v>
      </c>
      <c r="V48" s="134" t="s">
        <v>443</v>
      </c>
      <c r="W48" s="57" t="s">
        <v>246</v>
      </c>
    </row>
    <row r="49" spans="1:23" s="42" customFormat="1" ht="132.6">
      <c r="A49" s="54" t="s">
        <v>244</v>
      </c>
      <c r="B49" s="55" t="s">
        <v>340</v>
      </c>
      <c r="C49" s="58" t="s">
        <v>12</v>
      </c>
      <c r="D49" s="59" t="s">
        <v>65</v>
      </c>
      <c r="E49" s="13" t="s">
        <v>66</v>
      </c>
      <c r="F49" s="13" t="s">
        <v>54</v>
      </c>
      <c r="G49" s="57">
        <v>2</v>
      </c>
      <c r="H49" s="13" t="s">
        <v>106</v>
      </c>
      <c r="I49" s="13" t="s">
        <v>242</v>
      </c>
      <c r="J49" s="52">
        <v>44593</v>
      </c>
      <c r="K49" s="52">
        <v>44926</v>
      </c>
      <c r="L49" s="69">
        <v>44681</v>
      </c>
      <c r="M49" s="81" t="s">
        <v>254</v>
      </c>
      <c r="N49" s="72">
        <v>0.5</v>
      </c>
      <c r="O49" s="84" t="s">
        <v>349</v>
      </c>
      <c r="P49" s="52" t="s">
        <v>253</v>
      </c>
      <c r="Q49" s="68">
        <v>44804</v>
      </c>
      <c r="R49" s="130" t="s">
        <v>373</v>
      </c>
      <c r="S49" s="57">
        <v>1</v>
      </c>
      <c r="T49" s="16">
        <f t="shared" si="0"/>
        <v>0.5</v>
      </c>
      <c r="U49" s="17" t="str">
        <f t="shared" si="1"/>
        <v>EN PROCESO</v>
      </c>
      <c r="V49" s="135" t="s">
        <v>444</v>
      </c>
      <c r="W49" s="119" t="s">
        <v>391</v>
      </c>
    </row>
    <row r="50" spans="1:23" s="42" customFormat="1" ht="102">
      <c r="A50" s="54" t="s">
        <v>244</v>
      </c>
      <c r="B50" s="55" t="s">
        <v>340</v>
      </c>
      <c r="C50" s="58" t="s">
        <v>46</v>
      </c>
      <c r="D50" s="59" t="s">
        <v>239</v>
      </c>
      <c r="E50" s="13" t="s">
        <v>240</v>
      </c>
      <c r="F50" s="13" t="s">
        <v>241</v>
      </c>
      <c r="G50" s="57">
        <v>2</v>
      </c>
      <c r="H50" s="13" t="s">
        <v>106</v>
      </c>
      <c r="I50" s="13" t="s">
        <v>10</v>
      </c>
      <c r="J50" s="52">
        <v>44744</v>
      </c>
      <c r="K50" s="52">
        <v>44773</v>
      </c>
      <c r="L50" s="69">
        <v>44681</v>
      </c>
      <c r="M50" s="82" t="s">
        <v>303</v>
      </c>
      <c r="N50" s="72">
        <v>0.5</v>
      </c>
      <c r="O50" s="84" t="s">
        <v>349</v>
      </c>
      <c r="P50" s="52" t="s">
        <v>253</v>
      </c>
      <c r="Q50" s="68">
        <v>44804</v>
      </c>
      <c r="R50" s="123" t="s">
        <v>374</v>
      </c>
      <c r="S50" s="57">
        <v>2</v>
      </c>
      <c r="T50" s="16">
        <f t="shared" si="0"/>
        <v>1</v>
      </c>
      <c r="U50" s="17" t="str">
        <f>IF(S50="","",IF(Q50&gt;=K50,IF(T50=0%,"SIN INICIAR",IF(T50=100%,"TERMINADA",IF(T50&gt;0%,"EN PROCESO")))))</f>
        <v>TERMINADA</v>
      </c>
      <c r="V50" s="134" t="s">
        <v>445</v>
      </c>
      <c r="W50" s="119" t="s">
        <v>253</v>
      </c>
    </row>
  </sheetData>
  <sheetProtection formatCells="0" formatColumns="0" formatRows="0"/>
  <mergeCells count="16">
    <mergeCell ref="D2:K2"/>
    <mergeCell ref="L2:V2"/>
    <mergeCell ref="A4:A5"/>
    <mergeCell ref="A2:C2"/>
    <mergeCell ref="J15:K15"/>
    <mergeCell ref="B4:B5"/>
    <mergeCell ref="C4:D5"/>
    <mergeCell ref="E4:E5"/>
    <mergeCell ref="F4:F5"/>
    <mergeCell ref="G4:G5"/>
    <mergeCell ref="H4:H5"/>
    <mergeCell ref="Q4:W4"/>
    <mergeCell ref="L4:P4"/>
    <mergeCell ref="I4:I5"/>
    <mergeCell ref="J4:J5"/>
    <mergeCell ref="K4:K5"/>
  </mergeCells>
  <conditionalFormatting sqref="U6:U50">
    <cfRule type="containsText" dxfId="5" priority="2" operator="containsText" text="TERMINADA EXTEMPORÁNEA">
      <formula>NOT(ISERROR(SEARCH("TERMINADA EXTEMPORÁNEA",U6)))</formula>
    </cfRule>
    <cfRule type="containsText" dxfId="4" priority="3" operator="containsText" text="TERMINADA">
      <formula>NOT(ISERROR(SEARCH("TERMINADA",U6)))</formula>
    </cfRule>
    <cfRule type="containsText" dxfId="3" priority="4" operator="containsText" text="EN PROCESO">
      <formula>NOT(ISERROR(SEARCH("EN PROCESO",U6)))</formula>
    </cfRule>
    <cfRule type="containsText" dxfId="2" priority="5" operator="containsText" text="SIN INICIAR">
      <formula>NOT(ISERROR(SEARCH("SIN INICIAR",U6)))</formula>
    </cfRule>
  </conditionalFormatting>
  <conditionalFormatting sqref="U1:U1048576">
    <cfRule type="containsText" dxfId="1" priority="1" operator="containsText" text="INCUMPLIDA">
      <formula>NOT(ISERROR(SEARCH("INCUMPLIDA",U1)))</formula>
    </cfRule>
  </conditionalFormatting>
  <printOptions horizontalCentered="1"/>
  <pageMargins left="0.31496062992125984" right="0.17" top="0.39370078740157483" bottom="0.39370078740157483" header="0.31496062992125984" footer="0.31496062992125984"/>
  <pageSetup scale="70" orientation="portrait" r:id="rId1"/>
  <ignoredErrors>
    <ignoredError sqref="U39 U8 U42 U14:U15 U27"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Hoja1!$B$2:$B$50</xm:f>
          </x14:formula1>
          <xm:sqref>S6:S50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3"/>
  <sheetViews>
    <sheetView showGridLines="0" topLeftCell="W13" zoomScale="90" zoomScaleNormal="90" workbookViewId="0">
      <selection activeCell="AC21" sqref="AC21"/>
    </sheetView>
  </sheetViews>
  <sheetFormatPr baseColWidth="10" defaultColWidth="10.6640625" defaultRowHeight="0" customHeight="1" zeroHeight="1"/>
  <cols>
    <col min="1" max="1" width="17.44140625" style="87" customWidth="1"/>
    <col min="2" max="2" width="10.33203125" style="87" customWidth="1"/>
    <col min="3" max="3" width="1.33203125" style="87" customWidth="1"/>
    <col min="4" max="4" width="21.44140625" style="87" customWidth="1"/>
    <col min="5" max="5" width="12.6640625" style="87" customWidth="1"/>
    <col min="6" max="6" width="17.33203125" style="87" customWidth="1"/>
    <col min="7" max="7" width="16.109375" style="87" customWidth="1"/>
    <col min="8" max="9" width="10.33203125" style="87" customWidth="1"/>
    <col min="10" max="10" width="4.6640625" style="87" customWidth="1"/>
    <col min="11" max="12" width="10.77734375" style="87" customWidth="1"/>
    <col min="13" max="13" width="5.77734375" style="87" customWidth="1"/>
    <col min="14" max="14" width="11.77734375" style="87" customWidth="1"/>
    <col min="15" max="15" width="14.33203125" style="87" customWidth="1"/>
    <col min="16" max="16" width="10.44140625" style="87" customWidth="1"/>
    <col min="17" max="17" width="8" style="87" customWidth="1"/>
    <col min="18" max="18" width="15.33203125" style="87" customWidth="1"/>
    <col min="19" max="20" width="18" style="87" customWidth="1"/>
    <col min="21" max="21" width="51" style="87" customWidth="1"/>
    <col min="22" max="23" width="18" style="87" customWidth="1"/>
    <col min="24" max="24" width="0" style="91" hidden="1"/>
    <col min="25" max="25" width="18" style="87" customWidth="1"/>
    <col min="26" max="26" width="17.77734375" style="87" customWidth="1"/>
    <col min="27" max="27" width="40.6640625" style="87" customWidth="1"/>
    <col min="28" max="30" width="17.77734375" style="87" customWidth="1"/>
    <col min="31" max="31" width="60.77734375" style="87" customWidth="1"/>
    <col min="32" max="32" width="17.77734375" style="87" customWidth="1"/>
    <col min="33" max="16384" width="10.6640625" style="87"/>
  </cols>
  <sheetData>
    <row r="1" spans="1:28" ht="8.25" customHeight="1" thickBot="1"/>
    <row r="2" spans="1:28" ht="76.95" customHeight="1" thickBot="1">
      <c r="A2" s="192" t="s">
        <v>179</v>
      </c>
      <c r="B2" s="193"/>
      <c r="C2" s="194" t="s">
        <v>348</v>
      </c>
      <c r="D2" s="194"/>
      <c r="E2" s="194"/>
      <c r="F2" s="194"/>
      <c r="G2" s="194"/>
      <c r="H2" s="194"/>
      <c r="I2" s="194"/>
      <c r="J2" s="194"/>
      <c r="K2" s="194"/>
      <c r="L2" s="194"/>
      <c r="M2" s="194"/>
      <c r="N2" s="194"/>
      <c r="O2" s="194"/>
      <c r="P2" s="194"/>
      <c r="Q2" s="194"/>
      <c r="R2" s="194"/>
      <c r="S2" s="92"/>
      <c r="T2" s="93"/>
      <c r="U2" s="93"/>
      <c r="V2" s="93"/>
      <c r="W2" s="93"/>
      <c r="Y2" s="93"/>
      <c r="Z2" s="93"/>
      <c r="AA2" s="93"/>
      <c r="AB2" s="93"/>
    </row>
    <row r="3" spans="1:28" ht="8.25" customHeight="1" thickBot="1">
      <c r="A3" s="94"/>
      <c r="B3" s="94"/>
      <c r="C3" s="94"/>
      <c r="D3" s="94"/>
      <c r="E3" s="94"/>
      <c r="F3" s="94"/>
      <c r="G3" s="94"/>
      <c r="H3" s="94"/>
      <c r="I3" s="94"/>
      <c r="J3" s="94"/>
      <c r="K3" s="94"/>
      <c r="L3" s="94"/>
      <c r="M3" s="94"/>
      <c r="N3" s="94"/>
      <c r="O3" s="94"/>
      <c r="P3" s="94"/>
      <c r="Q3" s="95"/>
      <c r="R3" s="95"/>
      <c r="S3" s="95"/>
      <c r="T3" s="95"/>
      <c r="U3" s="95"/>
      <c r="V3" s="95"/>
      <c r="W3" s="95"/>
      <c r="Y3" s="95"/>
      <c r="Z3" s="95"/>
      <c r="AA3" s="95"/>
      <c r="AB3" s="95"/>
    </row>
    <row r="4" spans="1:28" ht="30" customHeight="1">
      <c r="A4" s="195" t="s">
        <v>354</v>
      </c>
      <c r="B4" s="196"/>
      <c r="C4" s="196"/>
      <c r="D4" s="196"/>
      <c r="E4" s="196"/>
      <c r="F4" s="196"/>
      <c r="G4" s="196"/>
      <c r="H4" s="196"/>
      <c r="I4" s="196"/>
      <c r="J4" s="196"/>
      <c r="K4" s="196"/>
      <c r="L4" s="196"/>
      <c r="M4" s="196"/>
      <c r="N4" s="196"/>
      <c r="O4" s="196"/>
      <c r="P4" s="196"/>
      <c r="Q4" s="196"/>
      <c r="R4" s="196"/>
      <c r="S4" s="197"/>
      <c r="T4" s="96"/>
      <c r="U4" s="96"/>
      <c r="V4" s="96"/>
      <c r="W4" s="96"/>
      <c r="Y4" s="96"/>
      <c r="Z4" s="96"/>
      <c r="AA4" s="96"/>
      <c r="AB4" s="96"/>
    </row>
    <row r="5" spans="1:28" s="98" customFormat="1" ht="30" customHeight="1" thickBot="1">
      <c r="A5" s="198" t="s">
        <v>75</v>
      </c>
      <c r="B5" s="199"/>
      <c r="C5" s="200" t="s">
        <v>76</v>
      </c>
      <c r="D5" s="201"/>
      <c r="E5" s="201"/>
      <c r="F5" s="201"/>
      <c r="G5" s="201"/>
      <c r="H5" s="201"/>
      <c r="I5" s="201"/>
      <c r="J5" s="201"/>
      <c r="K5" s="201"/>
      <c r="L5" s="201"/>
      <c r="M5" s="201"/>
      <c r="N5" s="201"/>
      <c r="O5" s="201"/>
      <c r="P5" s="201"/>
      <c r="Q5" s="201"/>
      <c r="R5" s="201"/>
      <c r="S5" s="202"/>
      <c r="T5" s="97"/>
      <c r="U5" s="97"/>
      <c r="V5" s="97"/>
      <c r="W5" s="97"/>
      <c r="Y5" s="97"/>
      <c r="Z5" s="97"/>
      <c r="AA5" s="97"/>
      <c r="AB5" s="97"/>
    </row>
    <row r="6" spans="1:28" ht="8.25" customHeight="1">
      <c r="A6" s="94"/>
      <c r="B6" s="94"/>
      <c r="C6" s="94"/>
      <c r="D6" s="94"/>
      <c r="E6" s="94"/>
      <c r="F6" s="94"/>
      <c r="G6" s="94"/>
      <c r="H6" s="94"/>
      <c r="I6" s="94"/>
      <c r="J6" s="94"/>
      <c r="K6" s="94"/>
      <c r="L6" s="94"/>
      <c r="M6" s="94"/>
      <c r="N6" s="94"/>
      <c r="O6" s="94"/>
      <c r="P6" s="94"/>
      <c r="Q6" s="95"/>
      <c r="R6" s="95"/>
      <c r="S6" s="95"/>
      <c r="T6" s="95"/>
      <c r="U6" s="95"/>
      <c r="V6" s="95"/>
      <c r="W6" s="95"/>
      <c r="Y6" s="95"/>
      <c r="Z6" s="95"/>
      <c r="AA6" s="95"/>
      <c r="AB6" s="95"/>
    </row>
    <row r="7" spans="1:28" ht="24.9" customHeight="1">
      <c r="A7" s="190" t="s">
        <v>181</v>
      </c>
      <c r="B7" s="190"/>
      <c r="C7" s="191" t="s">
        <v>182</v>
      </c>
      <c r="D7" s="191"/>
      <c r="E7" s="191"/>
      <c r="F7" s="191"/>
      <c r="G7" s="191"/>
      <c r="H7" s="191"/>
      <c r="I7" s="95"/>
      <c r="J7" s="95"/>
      <c r="K7" s="95"/>
      <c r="L7" s="95"/>
      <c r="M7" s="95"/>
      <c r="N7" s="95"/>
      <c r="O7" s="95"/>
      <c r="P7" s="95"/>
      <c r="Q7" s="95"/>
      <c r="R7" s="95"/>
      <c r="S7" s="95"/>
      <c r="T7" s="95"/>
      <c r="U7" s="95"/>
      <c r="V7" s="95"/>
      <c r="W7" s="95"/>
      <c r="Y7" s="95"/>
      <c r="Z7" s="95"/>
      <c r="AA7" s="95"/>
      <c r="AB7" s="95"/>
    </row>
    <row r="8" spans="1:28" ht="9" customHeight="1">
      <c r="A8" s="95"/>
      <c r="B8" s="95"/>
      <c r="C8" s="95"/>
      <c r="D8" s="95"/>
      <c r="E8" s="95"/>
      <c r="F8" s="95"/>
      <c r="G8" s="95"/>
      <c r="H8" s="95"/>
      <c r="I8" s="95"/>
      <c r="J8" s="95"/>
      <c r="K8" s="190" t="s">
        <v>183</v>
      </c>
      <c r="L8" s="190"/>
      <c r="M8" s="190"/>
      <c r="N8" s="191" t="s">
        <v>184</v>
      </c>
      <c r="O8" s="191"/>
      <c r="P8" s="191"/>
      <c r="Q8" s="95"/>
      <c r="R8" s="95"/>
      <c r="S8" s="95"/>
      <c r="T8" s="95"/>
      <c r="U8" s="95"/>
      <c r="V8" s="95"/>
      <c r="W8" s="95"/>
      <c r="Y8" s="95"/>
      <c r="Z8" s="95"/>
      <c r="AA8" s="95"/>
      <c r="AB8" s="95"/>
    </row>
    <row r="9" spans="1:28" ht="15.9" customHeight="1">
      <c r="A9" s="190" t="s">
        <v>185</v>
      </c>
      <c r="B9" s="190"/>
      <c r="C9" s="191" t="s">
        <v>186</v>
      </c>
      <c r="D9" s="191"/>
      <c r="E9" s="191"/>
      <c r="F9" s="191"/>
      <c r="G9" s="191"/>
      <c r="H9" s="191"/>
      <c r="I9" s="95"/>
      <c r="J9" s="95"/>
      <c r="K9" s="190"/>
      <c r="L9" s="190"/>
      <c r="M9" s="190"/>
      <c r="N9" s="191"/>
      <c r="O9" s="191"/>
      <c r="P9" s="191"/>
      <c r="Q9" s="95"/>
      <c r="R9" s="95"/>
      <c r="S9" s="95"/>
      <c r="T9" s="95"/>
      <c r="U9" s="95"/>
      <c r="V9" s="95"/>
      <c r="W9" s="95"/>
      <c r="Y9" s="95"/>
      <c r="Z9" s="95"/>
      <c r="AA9" s="95"/>
      <c r="AB9" s="95"/>
    </row>
    <row r="10" spans="1:28" ht="9" customHeight="1">
      <c r="A10" s="190"/>
      <c r="B10" s="190"/>
      <c r="C10" s="191"/>
      <c r="D10" s="191"/>
      <c r="E10" s="191"/>
      <c r="F10" s="191"/>
      <c r="G10" s="191"/>
      <c r="H10" s="191"/>
      <c r="I10" s="95"/>
      <c r="J10" s="95"/>
      <c r="K10" s="95"/>
      <c r="L10" s="95"/>
      <c r="M10" s="95"/>
      <c r="N10" s="95"/>
      <c r="O10" s="95"/>
      <c r="P10" s="95"/>
      <c r="Q10" s="95"/>
      <c r="R10" s="95"/>
      <c r="S10" s="95"/>
      <c r="T10" s="95"/>
      <c r="U10" s="95"/>
      <c r="V10" s="95"/>
      <c r="W10" s="95"/>
      <c r="Y10" s="95"/>
      <c r="Z10" s="95"/>
      <c r="AA10" s="95"/>
      <c r="AB10" s="95"/>
    </row>
    <row r="11" spans="1:28" ht="9" customHeight="1">
      <c r="A11" s="95"/>
      <c r="B11" s="95"/>
      <c r="C11" s="95"/>
      <c r="D11" s="95"/>
      <c r="E11" s="95"/>
      <c r="F11" s="95"/>
      <c r="G11" s="95"/>
      <c r="H11" s="95"/>
      <c r="I11" s="95"/>
      <c r="J11" s="95"/>
      <c r="K11" s="190" t="s">
        <v>187</v>
      </c>
      <c r="L11" s="190"/>
      <c r="M11" s="190"/>
      <c r="N11" s="203">
        <v>2022</v>
      </c>
      <c r="O11" s="191"/>
      <c r="P11" s="191"/>
      <c r="Q11" s="95"/>
      <c r="R11" s="95"/>
      <c r="S11" s="95"/>
      <c r="T11" s="95"/>
      <c r="U11" s="95"/>
      <c r="V11" s="95"/>
      <c r="W11" s="95"/>
      <c r="Y11" s="95"/>
      <c r="Z11" s="95"/>
      <c r="AA11" s="95"/>
      <c r="AB11" s="95"/>
    </row>
    <row r="12" spans="1:28" ht="15.9" customHeight="1">
      <c r="A12" s="190" t="s">
        <v>188</v>
      </c>
      <c r="B12" s="190"/>
      <c r="C12" s="191" t="s">
        <v>189</v>
      </c>
      <c r="D12" s="191"/>
      <c r="E12" s="191"/>
      <c r="F12" s="191"/>
      <c r="G12" s="191"/>
      <c r="H12" s="191"/>
      <c r="I12" s="95"/>
      <c r="J12" s="95"/>
      <c r="K12" s="190"/>
      <c r="L12" s="190"/>
      <c r="M12" s="190"/>
      <c r="N12" s="191"/>
      <c r="O12" s="191"/>
      <c r="P12" s="191"/>
      <c r="Q12" s="95"/>
      <c r="R12" s="95"/>
      <c r="S12" s="95"/>
      <c r="T12" s="95"/>
      <c r="U12" s="95"/>
      <c r="V12" s="95"/>
      <c r="W12" s="95"/>
      <c r="Y12" s="95"/>
      <c r="Z12" s="95"/>
      <c r="AA12" s="95"/>
      <c r="AB12" s="95"/>
    </row>
    <row r="13" spans="1:28" ht="6" customHeight="1">
      <c r="A13" s="190"/>
      <c r="B13" s="190"/>
      <c r="C13" s="191"/>
      <c r="D13" s="191"/>
      <c r="E13" s="191"/>
      <c r="F13" s="191"/>
      <c r="G13" s="191"/>
      <c r="H13" s="191"/>
      <c r="I13" s="95"/>
      <c r="J13" s="95"/>
      <c r="K13" s="95"/>
      <c r="L13" s="95"/>
      <c r="M13" s="95"/>
      <c r="N13" s="95"/>
      <c r="O13" s="95"/>
      <c r="P13" s="95"/>
      <c r="Q13" s="95"/>
      <c r="R13" s="95"/>
      <c r="S13" s="95"/>
      <c r="T13" s="95"/>
      <c r="U13" s="95"/>
      <c r="V13" s="95"/>
      <c r="W13" s="95"/>
      <c r="Y13" s="95"/>
      <c r="Z13" s="95"/>
      <c r="AA13" s="95"/>
      <c r="AB13" s="95"/>
    </row>
    <row r="14" spans="1:28" ht="3" customHeight="1">
      <c r="A14" s="190"/>
      <c r="B14" s="190"/>
      <c r="C14" s="191"/>
      <c r="D14" s="191"/>
      <c r="E14" s="191"/>
      <c r="F14" s="191"/>
      <c r="G14" s="191"/>
      <c r="H14" s="191"/>
      <c r="I14" s="95"/>
      <c r="J14" s="95"/>
      <c r="K14" s="204" t="s">
        <v>179</v>
      </c>
      <c r="L14" s="204"/>
      <c r="M14" s="204"/>
      <c r="N14" s="204"/>
      <c r="O14" s="204"/>
      <c r="P14" s="204"/>
      <c r="Q14" s="95"/>
      <c r="R14" s="95"/>
      <c r="S14" s="95"/>
      <c r="T14" s="95"/>
      <c r="U14" s="95"/>
      <c r="V14" s="95"/>
      <c r="W14" s="95"/>
      <c r="Y14" s="95"/>
      <c r="Z14" s="95"/>
      <c r="AA14" s="95"/>
      <c r="AB14" s="95"/>
    </row>
    <row r="15" spans="1:28" ht="11.1" customHeight="1">
      <c r="A15" s="95"/>
      <c r="B15" s="95"/>
      <c r="C15" s="95"/>
      <c r="D15" s="95"/>
      <c r="E15" s="95"/>
      <c r="F15" s="95"/>
      <c r="G15" s="95"/>
      <c r="H15" s="95"/>
      <c r="I15" s="95"/>
      <c r="J15" s="95"/>
      <c r="K15" s="204"/>
      <c r="L15" s="204"/>
      <c r="M15" s="204"/>
      <c r="N15" s="204"/>
      <c r="O15" s="204"/>
      <c r="P15" s="204"/>
      <c r="Q15" s="95"/>
      <c r="R15" s="95"/>
      <c r="S15" s="95"/>
      <c r="T15" s="95"/>
      <c r="U15" s="95"/>
      <c r="V15" s="95"/>
      <c r="W15" s="95"/>
      <c r="Y15" s="95"/>
      <c r="Z15" s="95"/>
      <c r="AA15" s="95"/>
      <c r="AB15" s="95"/>
    </row>
    <row r="16" spans="1:28" ht="6" customHeight="1">
      <c r="A16" s="190" t="s">
        <v>190</v>
      </c>
      <c r="B16" s="190"/>
      <c r="C16" s="191" t="s">
        <v>191</v>
      </c>
      <c r="D16" s="191"/>
      <c r="E16" s="191"/>
      <c r="F16" s="191"/>
      <c r="G16" s="191"/>
      <c r="H16" s="191"/>
      <c r="I16" s="95"/>
      <c r="J16" s="95"/>
      <c r="K16" s="204"/>
      <c r="L16" s="204"/>
      <c r="M16" s="204"/>
      <c r="N16" s="204"/>
      <c r="O16" s="204"/>
      <c r="P16" s="204"/>
      <c r="Q16" s="95"/>
      <c r="R16" s="95"/>
      <c r="S16" s="95"/>
      <c r="T16" s="95"/>
      <c r="U16" s="95"/>
      <c r="V16" s="95"/>
      <c r="W16" s="95"/>
      <c r="Y16" s="95"/>
      <c r="Z16" s="95"/>
      <c r="AA16" s="95"/>
      <c r="AB16" s="95"/>
    </row>
    <row r="17" spans="1:32" ht="18.899999999999999" customHeight="1">
      <c r="A17" s="190"/>
      <c r="B17" s="190"/>
      <c r="C17" s="191"/>
      <c r="D17" s="191"/>
      <c r="E17" s="191"/>
      <c r="F17" s="191"/>
      <c r="G17" s="191"/>
      <c r="H17" s="191"/>
      <c r="I17" s="95"/>
      <c r="J17" s="95"/>
      <c r="K17" s="95"/>
      <c r="L17" s="95"/>
      <c r="M17" s="95"/>
      <c r="N17" s="95"/>
      <c r="O17" s="95"/>
      <c r="P17" s="95"/>
      <c r="Q17" s="95"/>
      <c r="R17" s="95"/>
      <c r="S17" s="95"/>
      <c r="T17" s="95"/>
      <c r="U17" s="95"/>
      <c r="V17" s="95"/>
      <c r="W17" s="95"/>
      <c r="Y17" s="95"/>
      <c r="Z17" s="95"/>
      <c r="AA17" s="95"/>
      <c r="AB17" s="95"/>
    </row>
    <row r="18" spans="1:32" ht="20.100000000000001" customHeight="1" thickBot="1">
      <c r="A18" s="204" t="s">
        <v>179</v>
      </c>
      <c r="B18" s="204"/>
      <c r="C18" s="204"/>
      <c r="D18" s="204"/>
      <c r="E18" s="204"/>
      <c r="F18" s="204"/>
      <c r="G18" s="204"/>
      <c r="H18" s="204"/>
      <c r="I18" s="204"/>
      <c r="J18" s="204"/>
      <c r="K18" s="204"/>
      <c r="L18" s="204"/>
      <c r="M18" s="204"/>
      <c r="N18" s="204"/>
      <c r="O18" s="204"/>
      <c r="P18" s="204"/>
      <c r="Q18" s="95"/>
      <c r="R18" s="95"/>
      <c r="S18" s="95"/>
      <c r="T18" s="95"/>
      <c r="U18" s="95"/>
      <c r="V18" s="95"/>
      <c r="W18" s="95"/>
      <c r="Y18" s="95"/>
      <c r="Z18" s="95"/>
      <c r="AA18" s="95"/>
      <c r="AB18" s="95"/>
    </row>
    <row r="19" spans="1:32" ht="42" customHeight="1" thickBot="1">
      <c r="A19" s="210" t="s">
        <v>192</v>
      </c>
      <c r="B19" s="211"/>
      <c r="C19" s="211"/>
      <c r="D19" s="211"/>
      <c r="E19" s="212"/>
      <c r="F19" s="210" t="s">
        <v>193</v>
      </c>
      <c r="G19" s="211"/>
      <c r="H19" s="211"/>
      <c r="I19" s="211"/>
      <c r="J19" s="211"/>
      <c r="K19" s="211"/>
      <c r="L19" s="211"/>
      <c r="M19" s="211"/>
      <c r="N19" s="211"/>
      <c r="O19" s="211" t="s">
        <v>194</v>
      </c>
      <c r="P19" s="211"/>
      <c r="Q19" s="211"/>
      <c r="R19" s="211"/>
      <c r="S19" s="213"/>
      <c r="T19" s="186" t="s">
        <v>353</v>
      </c>
      <c r="U19" s="187"/>
      <c r="V19" s="187"/>
      <c r="W19" s="187"/>
      <c r="X19" s="187"/>
      <c r="Y19" s="209"/>
      <c r="Z19" s="183" t="s">
        <v>446</v>
      </c>
      <c r="AA19" s="184"/>
      <c r="AB19" s="184"/>
      <c r="AC19" s="184"/>
      <c r="AD19" s="184"/>
      <c r="AE19" s="184"/>
      <c r="AF19" s="185"/>
    </row>
    <row r="20" spans="1:32" ht="57.9" customHeight="1" thickBot="1">
      <c r="A20" s="88" t="s">
        <v>81</v>
      </c>
      <c r="B20" s="205" t="s">
        <v>82</v>
      </c>
      <c r="C20" s="205"/>
      <c r="D20" s="89" t="s">
        <v>83</v>
      </c>
      <c r="E20" s="116" t="s">
        <v>84</v>
      </c>
      <c r="F20" s="88" t="s">
        <v>195</v>
      </c>
      <c r="G20" s="89" t="s">
        <v>196</v>
      </c>
      <c r="H20" s="205" t="s">
        <v>197</v>
      </c>
      <c r="I20" s="205"/>
      <c r="J20" s="205" t="s">
        <v>198</v>
      </c>
      <c r="K20" s="205"/>
      <c r="L20" s="89" t="s">
        <v>174</v>
      </c>
      <c r="M20" s="205" t="s">
        <v>199</v>
      </c>
      <c r="N20" s="205"/>
      <c r="O20" s="89" t="s">
        <v>200</v>
      </c>
      <c r="P20" s="205" t="s">
        <v>201</v>
      </c>
      <c r="Q20" s="205"/>
      <c r="R20" s="89" t="s">
        <v>6</v>
      </c>
      <c r="S20" s="90" t="s">
        <v>202</v>
      </c>
      <c r="T20" s="99" t="s">
        <v>343</v>
      </c>
      <c r="U20" s="100" t="s">
        <v>344</v>
      </c>
      <c r="V20" s="101" t="s">
        <v>345</v>
      </c>
      <c r="W20" s="100" t="s">
        <v>346</v>
      </c>
      <c r="X20" s="115"/>
      <c r="Y20" s="102" t="s">
        <v>347</v>
      </c>
      <c r="Z20" s="103" t="s">
        <v>162</v>
      </c>
      <c r="AA20" s="104" t="s">
        <v>163</v>
      </c>
      <c r="AB20" s="104" t="s">
        <v>164</v>
      </c>
      <c r="AC20" s="105" t="s">
        <v>165</v>
      </c>
      <c r="AD20" s="106" t="s">
        <v>166</v>
      </c>
      <c r="AE20" s="106" t="s">
        <v>167</v>
      </c>
      <c r="AF20" s="107" t="s">
        <v>168</v>
      </c>
    </row>
    <row r="21" spans="1:32" ht="281.25" customHeight="1">
      <c r="A21" s="108" t="s">
        <v>85</v>
      </c>
      <c r="B21" s="206">
        <v>81382</v>
      </c>
      <c r="C21" s="207"/>
      <c r="D21" s="108" t="s">
        <v>203</v>
      </c>
      <c r="E21" s="108" t="s">
        <v>86</v>
      </c>
      <c r="F21" s="108" t="s">
        <v>204</v>
      </c>
      <c r="G21" s="108" t="s">
        <v>205</v>
      </c>
      <c r="H21" s="208" t="s">
        <v>206</v>
      </c>
      <c r="I21" s="208"/>
      <c r="J21" s="208" t="s">
        <v>207</v>
      </c>
      <c r="K21" s="208"/>
      <c r="L21" s="109">
        <v>2</v>
      </c>
      <c r="M21" s="208" t="s">
        <v>208</v>
      </c>
      <c r="N21" s="208"/>
      <c r="O21" s="109" t="s">
        <v>209</v>
      </c>
      <c r="P21" s="207" t="s">
        <v>210</v>
      </c>
      <c r="Q21" s="207"/>
      <c r="R21" s="108" t="s">
        <v>211</v>
      </c>
      <c r="S21" s="108" t="s">
        <v>212</v>
      </c>
      <c r="T21" s="110">
        <v>44681</v>
      </c>
      <c r="U21" s="111" t="s">
        <v>287</v>
      </c>
      <c r="V21" s="112">
        <v>0.5</v>
      </c>
      <c r="W21" s="113" t="s">
        <v>349</v>
      </c>
      <c r="X21" s="114"/>
      <c r="Y21" s="109" t="s">
        <v>246</v>
      </c>
      <c r="Z21" s="110">
        <v>44804</v>
      </c>
      <c r="AA21" s="118" t="s">
        <v>416</v>
      </c>
      <c r="AB21" s="117">
        <v>1.5</v>
      </c>
      <c r="AC21" s="132">
        <f>IF(AB21="","",IF(OR(L21=0,L21="",Z21=""),"",(AB21*100%/L21)))</f>
        <v>0.75</v>
      </c>
      <c r="AD21" s="131" t="str">
        <f>IF(AB21="","",IF(Z21&gt;=L21,IF(AC21=0%,"SIN INICIAR",IF(AC21=100%,"TERMINADA",IF(AC21&gt;0%,"EN PROCESO")))))</f>
        <v>EN PROCESO</v>
      </c>
      <c r="AE21" s="133" t="s">
        <v>417</v>
      </c>
      <c r="AF21" s="131" t="s">
        <v>246</v>
      </c>
    </row>
    <row r="22" spans="1:32" ht="10.199999999999999"/>
    <row r="23" spans="1:32" ht="10.199999999999999"/>
  </sheetData>
  <mergeCells count="34">
    <mergeCell ref="Z19:AF19"/>
    <mergeCell ref="T19:Y19"/>
    <mergeCell ref="A18:P18"/>
    <mergeCell ref="A19:E19"/>
    <mergeCell ref="F19:N19"/>
    <mergeCell ref="O19:S19"/>
    <mergeCell ref="B21:C21"/>
    <mergeCell ref="H21:I21"/>
    <mergeCell ref="J21:K21"/>
    <mergeCell ref="M21:N21"/>
    <mergeCell ref="P21:Q21"/>
    <mergeCell ref="B20:C20"/>
    <mergeCell ref="H20:I20"/>
    <mergeCell ref="J20:K20"/>
    <mergeCell ref="M20:N20"/>
    <mergeCell ref="P20:Q20"/>
    <mergeCell ref="K8:M9"/>
    <mergeCell ref="N8:P9"/>
    <mergeCell ref="A9:B10"/>
    <mergeCell ref="C9:H10"/>
    <mergeCell ref="K11:M12"/>
    <mergeCell ref="N11:P12"/>
    <mergeCell ref="A12:B14"/>
    <mergeCell ref="C12:H14"/>
    <mergeCell ref="K14:P16"/>
    <mergeCell ref="A16:B17"/>
    <mergeCell ref="C16:H17"/>
    <mergeCell ref="A7:B7"/>
    <mergeCell ref="C7:H7"/>
    <mergeCell ref="A2:B2"/>
    <mergeCell ref="C2:R2"/>
    <mergeCell ref="A4:S4"/>
    <mergeCell ref="A5:B5"/>
    <mergeCell ref="C5:S5"/>
  </mergeCells>
  <conditionalFormatting sqref="AD21">
    <cfRule type="containsText" dxfId="0" priority="1" operator="containsText" text="EN PROCESO">
      <formula>NOT(ISERROR(SEARCH("EN PROCESO",AD21)))</formula>
    </cfRule>
  </conditionalFormatting>
  <hyperlinks>
    <hyperlink ref="A4:S4" location="PORTADA!B18" display="Componente 2: Racionalización de Trámites" xr:uid="{00000000-0004-0000-0200-000000000000}"/>
  </hyperlinks>
  <printOptions horizontalCentered="1"/>
  <pageMargins left="0.11811023622047245" right="0" top="0.24" bottom="0" header="0.51181102362204722" footer="0.51181102362204722"/>
  <pageSetup scale="70" pageOrder="overThenDown"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Hoja1!$B$2:$B$10</xm:f>
          </x14:formula1>
          <xm:sqref>AB21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50"/>
  <sheetViews>
    <sheetView workbookViewId="0">
      <selection activeCell="B7" sqref="B7"/>
    </sheetView>
  </sheetViews>
  <sheetFormatPr baseColWidth="10" defaultRowHeight="13.2"/>
  <sheetData>
    <row r="2" spans="2:2">
      <c r="B2" s="12">
        <v>0</v>
      </c>
    </row>
    <row r="3" spans="2:2">
      <c r="B3" s="10">
        <v>0.3</v>
      </c>
    </row>
    <row r="4" spans="2:2">
      <c r="B4" s="10">
        <v>0.5</v>
      </c>
    </row>
    <row r="5" spans="2:2">
      <c r="B5" s="10">
        <v>1</v>
      </c>
    </row>
    <row r="6" spans="2:2">
      <c r="B6" s="10">
        <v>1.5</v>
      </c>
    </row>
    <row r="7" spans="2:2">
      <c r="B7" s="10">
        <v>2</v>
      </c>
    </row>
    <row r="8" spans="2:2">
      <c r="B8" s="10">
        <v>3</v>
      </c>
    </row>
    <row r="9" spans="2:2">
      <c r="B9" s="10">
        <v>4</v>
      </c>
    </row>
    <row r="10" spans="2:2">
      <c r="B10" s="10">
        <v>5</v>
      </c>
    </row>
    <row r="11" spans="2:2">
      <c r="B11" s="10">
        <v>6</v>
      </c>
    </row>
    <row r="12" spans="2:2">
      <c r="B12" s="10">
        <v>7</v>
      </c>
    </row>
    <row r="13" spans="2:2">
      <c r="B13" s="10">
        <v>8</v>
      </c>
    </row>
    <row r="14" spans="2:2">
      <c r="B14" s="10">
        <v>9</v>
      </c>
    </row>
    <row r="15" spans="2:2">
      <c r="B15" s="10">
        <v>10</v>
      </c>
    </row>
    <row r="16" spans="2:2">
      <c r="B16" s="10">
        <v>11</v>
      </c>
    </row>
    <row r="17" spans="2:2">
      <c r="B17" s="10">
        <v>12</v>
      </c>
    </row>
    <row r="18" spans="2:2">
      <c r="B18" s="10">
        <v>13</v>
      </c>
    </row>
    <row r="19" spans="2:2">
      <c r="B19" s="10">
        <v>14</v>
      </c>
    </row>
    <row r="20" spans="2:2">
      <c r="B20" s="10">
        <v>15</v>
      </c>
    </row>
    <row r="21" spans="2:2">
      <c r="B21" s="10">
        <v>16</v>
      </c>
    </row>
    <row r="22" spans="2:2">
      <c r="B22" s="10">
        <v>17</v>
      </c>
    </row>
    <row r="23" spans="2:2">
      <c r="B23" s="10">
        <v>18</v>
      </c>
    </row>
    <row r="24" spans="2:2">
      <c r="B24" s="10">
        <v>19</v>
      </c>
    </row>
    <row r="25" spans="2:2">
      <c r="B25" s="10">
        <v>20</v>
      </c>
    </row>
    <row r="26" spans="2:2">
      <c r="B26" s="10">
        <v>21</v>
      </c>
    </row>
    <row r="27" spans="2:2">
      <c r="B27" s="10">
        <v>22</v>
      </c>
    </row>
    <row r="28" spans="2:2">
      <c r="B28" s="10">
        <v>23</v>
      </c>
    </row>
    <row r="29" spans="2:2">
      <c r="B29" s="10">
        <v>24</v>
      </c>
    </row>
    <row r="30" spans="2:2">
      <c r="B30" s="10">
        <v>25</v>
      </c>
    </row>
    <row r="31" spans="2:2">
      <c r="B31" s="10">
        <v>26</v>
      </c>
    </row>
    <row r="32" spans="2:2">
      <c r="B32" s="10">
        <v>27</v>
      </c>
    </row>
    <row r="33" spans="2:2">
      <c r="B33" s="10">
        <v>28</v>
      </c>
    </row>
    <row r="34" spans="2:2">
      <c r="B34" s="10">
        <v>29</v>
      </c>
    </row>
    <row r="35" spans="2:2">
      <c r="B35" s="10">
        <v>30</v>
      </c>
    </row>
    <row r="36" spans="2:2">
      <c r="B36" s="10">
        <v>31</v>
      </c>
    </row>
    <row r="37" spans="2:2">
      <c r="B37" s="10">
        <v>32</v>
      </c>
    </row>
    <row r="38" spans="2:2">
      <c r="B38" s="10">
        <v>33</v>
      </c>
    </row>
    <row r="39" spans="2:2">
      <c r="B39" s="10">
        <v>34</v>
      </c>
    </row>
    <row r="40" spans="2:2">
      <c r="B40" s="10">
        <v>35</v>
      </c>
    </row>
    <row r="41" spans="2:2">
      <c r="B41" s="10">
        <v>36</v>
      </c>
    </row>
    <row r="42" spans="2:2">
      <c r="B42" s="10">
        <v>37</v>
      </c>
    </row>
    <row r="43" spans="2:2">
      <c r="B43" s="10">
        <v>38</v>
      </c>
    </row>
    <row r="44" spans="2:2">
      <c r="B44" s="10">
        <v>39</v>
      </c>
    </row>
    <row r="45" spans="2:2">
      <c r="B45" s="10">
        <v>40</v>
      </c>
    </row>
    <row r="46" spans="2:2">
      <c r="B46" s="10">
        <v>41</v>
      </c>
    </row>
    <row r="47" spans="2:2">
      <c r="B47" s="10">
        <v>42</v>
      </c>
    </row>
    <row r="48" spans="2:2">
      <c r="B48" s="10">
        <v>43</v>
      </c>
    </row>
    <row r="49" spans="2:2">
      <c r="B49" s="10">
        <v>44</v>
      </c>
    </row>
    <row r="50" spans="2:2">
      <c r="B50" s="10">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Iniciativas de participación</vt:lpstr>
      <vt:lpstr>1. Riesgos de Corrupción</vt:lpstr>
      <vt:lpstr>2. Racionalización</vt:lpstr>
      <vt:lpstr>Hoja1</vt:lpstr>
      <vt:lpstr>'2. Racionalización'!Área_de_impresión</vt:lpstr>
      <vt:lpstr>'1. Riesgos de Corrupción'!Títulos_a_imprimir</vt:lpstr>
      <vt:lpstr>'Iniciativas de participación'!Títulos_a_imprimir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2021-01-26T18:25:07Z</cp:lastPrinted>
  <dcterms:created xsi:type="dcterms:W3CDTF">2017-01-04T15:18:41Z</dcterms:created>
  <dcterms:modified xsi:type="dcterms:W3CDTF">2022-09-14T18:34:52Z</dcterms:modified>
</cp:coreProperties>
</file>