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430"/>
  <workbookPr defaultThemeVersion="124226"/>
  <mc:AlternateContent xmlns:mc="http://schemas.openxmlformats.org/markup-compatibility/2006">
    <mc:Choice Requires="x15">
      <x15ac:absPath xmlns:x15ac="http://schemas.microsoft.com/office/spreadsheetml/2010/11/ac" url="C:\Users\JIZETH\Documents\JIZETH\CANAL CAPITAL\SEGUIMIENTOS\PAAC Y MRC_2CUAT\"/>
    </mc:Choice>
  </mc:AlternateContent>
  <xr:revisionPtr revIDLastSave="0" documentId="13_ncr:1_{7360AA24-05F9-4BEF-BD09-936DEA85A2A0}" xr6:coauthVersionLast="47" xr6:coauthVersionMax="47" xr10:uidLastSave="{00000000-0000-0000-0000-000000000000}"/>
  <bookViews>
    <workbookView xWindow="-108" yWindow="-108" windowWidth="23256" windowHeight="12576" tabRatio="780" xr2:uid="{00000000-000D-0000-FFFF-FFFF00000000}"/>
  </bookViews>
  <sheets>
    <sheet name="0. Iniciativas de participación" sheetId="18" r:id="rId1"/>
    <sheet name="1. Riesgos de Corrupción" sheetId="1" r:id="rId2"/>
    <sheet name="2. Racionalización" sheetId="20" r:id="rId3"/>
    <sheet name="Hoja1" sheetId="19" state="hidden" r:id="rId4"/>
  </sheets>
  <definedNames>
    <definedName name="_xlnm._FilterDatabase" localSheetId="0" hidden="1">'0. Iniciativas de participación'!$A$6:$M$8</definedName>
    <definedName name="_xlnm._FilterDatabase" localSheetId="1" hidden="1">'1. Riesgos de Corrupción'!$A$5:$W$46</definedName>
    <definedName name="_xlnm.Print_Area" localSheetId="2">'2. Racionalización'!$A$1:$X$47</definedName>
    <definedName name="_xlnm.Print_Titles" localSheetId="0">'0. Iniciativas de participación'!$1:$3</definedName>
    <definedName name="_xlnm.Print_Titles" localSheetId="1">'1. Riesgos de Corrupción'!$1:$5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T16" i="1" l="1"/>
  <c r="U16" i="1" s="1"/>
  <c r="T21" i="1"/>
  <c r="U21" i="1" s="1"/>
  <c r="T19" i="1"/>
  <c r="U19" i="1" s="1"/>
  <c r="T18" i="1"/>
  <c r="U18" i="1" s="1"/>
  <c r="T46" i="1"/>
  <c r="U46" i="1" s="1"/>
  <c r="T41" i="1"/>
  <c r="U41" i="1" s="1"/>
  <c r="T30" i="1"/>
  <c r="U30" i="1" s="1"/>
  <c r="T28" i="1"/>
  <c r="U28" i="1" s="1"/>
  <c r="T20" i="1"/>
  <c r="U20" i="1" s="1"/>
  <c r="T10" i="1"/>
  <c r="U10" i="1" s="1"/>
  <c r="T7" i="1"/>
  <c r="U7" i="1" s="1"/>
  <c r="T8" i="1"/>
  <c r="U8" i="1" s="1"/>
  <c r="T9" i="1"/>
  <c r="U9" i="1" s="1"/>
  <c r="T11" i="1"/>
  <c r="U11" i="1" s="1"/>
  <c r="T12" i="1"/>
  <c r="U12" i="1" s="1"/>
  <c r="T13" i="1"/>
  <c r="U13" i="1" s="1"/>
  <c r="T15" i="1"/>
  <c r="U15" i="1" s="1"/>
  <c r="T17" i="1"/>
  <c r="U17" i="1" s="1"/>
  <c r="T22" i="1"/>
  <c r="U22" i="1" s="1"/>
  <c r="T23" i="1"/>
  <c r="U23" i="1" s="1"/>
  <c r="T24" i="1"/>
  <c r="U24" i="1" s="1"/>
  <c r="T25" i="1"/>
  <c r="U25" i="1" s="1"/>
  <c r="T26" i="1"/>
  <c r="U26" i="1" s="1"/>
  <c r="T27" i="1"/>
  <c r="U27" i="1" s="1"/>
  <c r="T29" i="1"/>
  <c r="U29" i="1" s="1"/>
  <c r="T31" i="1"/>
  <c r="U31" i="1" s="1"/>
  <c r="T32" i="1"/>
  <c r="U32" i="1" s="1"/>
  <c r="T33" i="1"/>
  <c r="U33" i="1" s="1"/>
  <c r="T34" i="1"/>
  <c r="U34" i="1" s="1"/>
  <c r="T35" i="1"/>
  <c r="U35" i="1" s="1"/>
  <c r="T36" i="1"/>
  <c r="U36" i="1" s="1"/>
  <c r="T37" i="1"/>
  <c r="U37" i="1" s="1"/>
  <c r="T38" i="1"/>
  <c r="U38" i="1" s="1"/>
  <c r="T39" i="1"/>
  <c r="U39" i="1" s="1"/>
  <c r="T40" i="1"/>
  <c r="U40" i="1" s="1"/>
  <c r="T42" i="1"/>
  <c r="U42" i="1" s="1"/>
  <c r="T43" i="1"/>
  <c r="U43" i="1" s="1"/>
  <c r="T44" i="1"/>
  <c r="U44" i="1" s="1"/>
  <c r="T45" i="1"/>
  <c r="U45" i="1" s="1"/>
  <c r="T6" i="1"/>
  <c r="U6" i="1" s="1"/>
  <c r="Q8" i="18"/>
  <c r="R8" i="18" s="1"/>
  <c r="Q7" i="18"/>
  <c r="R7" i="18" s="1"/>
</calcChain>
</file>

<file path=xl/sharedStrings.xml><?xml version="1.0" encoding="utf-8"?>
<sst xmlns="http://schemas.openxmlformats.org/spreadsheetml/2006/main" count="634" uniqueCount="356">
  <si>
    <t>Plan Anticorrupción y de Atención al Ciudadano 2021
Versión 1
Fecha de publicación: 29/01/2021
Seguimiento vigencia 2021
Oficina de Control Interno</t>
  </si>
  <si>
    <t xml:space="preserve">Iniciativa a aplicar </t>
  </si>
  <si>
    <t>Retos Públicos Virtuales</t>
  </si>
  <si>
    <t>RESÚMEN PRIMER SEGUIMIENTO 2021</t>
  </si>
  <si>
    <t>SEGUNDO SEGUIMIENTO 2021</t>
  </si>
  <si>
    <t xml:space="preserve">Fases de desarrollo </t>
  </si>
  <si>
    <t>Universo</t>
  </si>
  <si>
    <t>Fecha límite</t>
  </si>
  <si>
    <t>1. Fecha seguimiento</t>
  </si>
  <si>
    <t>4. Resultado del indicador</t>
  </si>
  <si>
    <t>5. Alerta</t>
  </si>
  <si>
    <t>6. Análisis - Seguimiento OCI</t>
  </si>
  <si>
    <t>7. Auditor que realizó el seguimiento</t>
  </si>
  <si>
    <t>2. Evidencias o soportes ejecución acción de mejora</t>
  </si>
  <si>
    <t>3. Actividades realizadas  a la fecha</t>
  </si>
  <si>
    <t xml:space="preserve">Definición del alcancel de las temáticas a revisar. </t>
  </si>
  <si>
    <t>A través del ejercicio "retos públicos virtuales" se revisarán las temáticas con los grupos de valor; para el presente Plan Anticorrupción las temáticas priorizadas son:
Componente 3 rendición de cuentas 
Componente 4 mecanismos para mejorar la atención ciudadana</t>
  </si>
  <si>
    <t>EN PROCESO</t>
  </si>
  <si>
    <t>Diana Romero</t>
  </si>
  <si>
    <t>No se remiten soportes para el segundo seguimiento de la vigencia.</t>
  </si>
  <si>
    <t>Sistematización del
espacio</t>
  </si>
  <si>
    <t xml:space="preserve">El foro virtual estará habilitado en un periodo aproximado de 5 días en los cuales se recogerán los aportes ciudadanos, que serán analizados e incluidos de ser pertinentes en la versión 1 del Plan Anticorrupción y de Atención al Ciudadano - PAAC de Capital. 
Así mismo, si se considera que los aportes no son pertinentes para ser incluidos dentro del PAAC, se plantearán las justificaciones correspondientes. </t>
  </si>
  <si>
    <t>Componente</t>
  </si>
  <si>
    <t>Subcomponente</t>
  </si>
  <si>
    <t>Actividad</t>
  </si>
  <si>
    <t>Fases</t>
  </si>
  <si>
    <t>Meta o producto</t>
  </si>
  <si>
    <t>Indicador</t>
  </si>
  <si>
    <t>Responsable</t>
  </si>
  <si>
    <t>Fecha inicial</t>
  </si>
  <si>
    <t>Fecha final</t>
  </si>
  <si>
    <t>RESUMEN PRIMER SEGUIMIENTO 2021</t>
  </si>
  <si>
    <t>Componente 1: Gestión del Riesgo de Corrupción - Mapa de Riesgos de Corrupción.</t>
  </si>
  <si>
    <t>1. Política de administración de riesgos</t>
  </si>
  <si>
    <t>1.1</t>
  </si>
  <si>
    <t>Socializar la política de administración del riesgo de la entidad así como el manual metodológico de administración del riesgo en los canales de comunicación dispuestos.</t>
  </si>
  <si>
    <t>1. Elaborar pieza de comunicación.
2. Remitir pieza a la coordinación de comunicaciones.
3. Solicitar la publicación de la política de administración de riesgos y/o manual de administración del riesgo en la página web</t>
  </si>
  <si>
    <t xml:space="preserve">Tres (3) mensajes en el año.
</t>
  </si>
  <si>
    <t>Número de piezas publicadas / Número de piezas propuestas para publicación.</t>
  </si>
  <si>
    <t>Profesional Universitario de Planeación</t>
  </si>
  <si>
    <t>SIN INICIAR</t>
  </si>
  <si>
    <t>Solicitud de publicación en el boletín de comunicación interna de los instrumentos de planeación.</t>
  </si>
  <si>
    <t>1.2</t>
  </si>
  <si>
    <t>Realizar mesas de trabajo para la revisión y actualización de riesgos de los procesos de la entidad alineados con la Política de Administración del Riesgo así como con el Manual Metodológico de Administración del Riesgo.</t>
  </si>
  <si>
    <t>1. Convocar mesas de trabajo para revisión de riesgos de los procesos.
2. Actualizar los documentos de acuerdo a lo concertado con los líderes y responsables de los procesos y su consolidación en la matriz de riesgos institucional.
3. Hacer la publicación y divulgación de los documentos actualizados, mediante los canales dispuestos por la entidad.</t>
  </si>
  <si>
    <t>Matrices de riesgos actualizadas de los doce (12) procesos de la entidad.</t>
  </si>
  <si>
    <t>Número de matrices de riesgos de proceso actualizadas / Número total de matrices de riesgos de los procesos de la entidad.</t>
  </si>
  <si>
    <t>Profesional Universitario de Planeación.
Líderes y responsables de los procesos de la entidad.</t>
  </si>
  <si>
    <t xml:space="preserve">Actas y correos electrónicos de la actualización de los riesgos. </t>
  </si>
  <si>
    <t>3. Consulta y divulgación</t>
  </si>
  <si>
    <t>3.3</t>
  </si>
  <si>
    <t>Publicar en la página web las versiones y actualizaciones que se realicen sobre el Plan Anticorrupción y de Atención Al ciudadano - PAAC y sobre la Matriz de Riesgos de Corrupción, conservando la trazabilidad sobre los ajustes realizados.</t>
  </si>
  <si>
    <t>1. Mantener publicada la versión inicial del  Plan Anticorrupción y de Atención al Ciudadano - PAAC  y de la Matriz de Riesgos de Corrupción de períodos anteriores.
2. Mantener publicada la versión inicial del  Plan Anticorrupción y de Atención al Ciudadano - PAAC  y de la Matriz de Riesgos de Corrupción de la vigencia.
3. Publicar, si se realizan, las modificaciones y ajustes del PAAC o de la Matriz de Riesgos de Corrupción durante la vigencia, con la trazabilidad sobre los cambios surtidos.</t>
  </si>
  <si>
    <t>Versiones del  Plan Anticorrupción y de Atención al Ciudadano - PAAC y de la Matriz de riesgos de corrupción de vigencias anteriores publicados.
Versiones del  Plan Anticorrupción y de Atención al Ciudadano - PAAC y de la Matriz de riesgos de corrupción de la vigencia publicados.</t>
  </si>
  <si>
    <t xml:space="preserve">PACC Versión 2 y correos de ajustes realizados al documento. </t>
  </si>
  <si>
    <t>4. Monitoreo o revisión</t>
  </si>
  <si>
    <t>4.1</t>
  </si>
  <si>
    <t>Revisar los riesgos de corrupción de la vigencia 2021</t>
  </si>
  <si>
    <t>1. Realizar mesas de trabajo para la revisión interna de los riesgos de corrupción definidos para las áreas.
2. Actualizar la matriz de riesgo de corrupción para la vigencia 2021 y su consolidación en la matriz de riesgos institucional.</t>
  </si>
  <si>
    <t>Una (1) revisión de la matriz de riesgos de corrupción en la vigencia.</t>
  </si>
  <si>
    <t>Una (1) revisión realizada</t>
  </si>
  <si>
    <t>Profesional Universitario de Planeación.
Líderes y responsables de los procesos de la entidad con riesgos de corrupción identificados.</t>
  </si>
  <si>
    <t>Matriz de riesgos de corrupción versión 2
Actas y correos de evidencia de las revisiones de los riesgos.</t>
  </si>
  <si>
    <t>5. Seguimiento</t>
  </si>
  <si>
    <t>5.1</t>
  </si>
  <si>
    <t>Realizar el seguimiento al Mapa de Riesgos de Corrupción y a la implementación del Plan Anticorrupción y de Atención al Ciudadano - PAAC, para la vigencia 2021.</t>
  </si>
  <si>
    <t>Realizar tres (3) ejercicios de seguimiento al cumplimiento de las acciones del Plan Anticorrupción y de Atención al Ciudadano - PAAC  y de la Matriz de Riesgos de Corrupción de la vigencia.
1. Primer seguimiento: Con corte al 30 de abril.
2. Segundo seguimiento: Con corte al 31 de agosto. 
3. Tercer seguimiento: Con corte al 31 de diciembre.</t>
  </si>
  <si>
    <t>Tres (3) matrices de seguimiento al PAAC y matriz de riesgos de corrupción publicadas en el botón de transparencia.</t>
  </si>
  <si>
    <t>Número de seguimientos realizados / Total seguimientos programados</t>
  </si>
  <si>
    <t>Jefe oficina de Control Interno.</t>
  </si>
  <si>
    <t>1. Matrices  Seguimiento I Sem 2021 Plan Anual Auditoría.
2. Informe de seguimiento  PAAC y Mapa de Riesgos de Corrupción.
3. Correos publicación botón Transparencia página web del Canal del 13/05/2021 y del 28/05/2021 y respectiva publicación.</t>
  </si>
  <si>
    <t>Mónica Virgüéz</t>
  </si>
  <si>
    <t>Componente 3:  Rendición de cuentas</t>
  </si>
  <si>
    <t>1. Información de calidad y en lenguaje comprensible</t>
  </si>
  <si>
    <t>Socializar a través de  redes sociales y la página web del Canal la estrategia de rendición de cuentas</t>
  </si>
  <si>
    <t>1. Diseñar el material para su publicación
2. Publicar el material en redes sociales y página web</t>
  </si>
  <si>
    <t xml:space="preserve">Una (1) socialización realizada en redes sociales y página web </t>
  </si>
  <si>
    <t xml:space="preserve">Comunicaciones realizadas/ Comunicaciones programadas </t>
  </si>
  <si>
    <t xml:space="preserve">
Profesional Universitario de Planeación
Equipo digital 
</t>
  </si>
  <si>
    <t>Diana Romero
Mónica Virgüéz</t>
  </si>
  <si>
    <t>1.3</t>
  </si>
  <si>
    <t xml:space="preserve">Socializar la estrategia de rendición de cuentas con todos los grupos de valor (internos) del Canal </t>
  </si>
  <si>
    <t>1. Diseño del material para socialización 
2. Publicación y socialización del material.</t>
  </si>
  <si>
    <t xml:space="preserve">Una (1) comunicación realizada en el año </t>
  </si>
  <si>
    <t>Solicitud de publicación en el boletín de comunicación interna de los instrumentos de planeación.
Boletines de comunicación interna con la socialización de los instrumentos.</t>
  </si>
  <si>
    <t>1.4</t>
  </si>
  <si>
    <t>Socializar a nivel interno el PAAC y la matriz de riesgos de corrupción a través de los canales de comunicación interna.</t>
  </si>
  <si>
    <t xml:space="preserve">1. Diseñar el material para su publicación
2. Publicar el material </t>
  </si>
  <si>
    <t xml:space="preserve">Dos (2) comunicaciones realizadas en el año </t>
  </si>
  <si>
    <t>2. Diálogo de doble vía con la ciudadanía y sus organizaciones</t>
  </si>
  <si>
    <t>2.1</t>
  </si>
  <si>
    <t>Participar en la jornada de rendición de cuentas del sector y publicar el material en los medios pertinentes.</t>
  </si>
  <si>
    <t>1. Preparar la información a presentar en la jornada de rendición de cuentas (50%).
2. Participar en la jornada de rendición de acuerdo a los lineamientos del distrito y del sector (25%).
3. Publicar el material producto de la rendición de cuentas en la página web (25%).</t>
  </si>
  <si>
    <t xml:space="preserve">Una (1) jornada de rendición de cuentas </t>
  </si>
  <si>
    <t>(Porcentaje de avance en las fases propuestas * ponderación) / 100%</t>
  </si>
  <si>
    <t>Profesional Universitario de Planeación
Equipo digital.</t>
  </si>
  <si>
    <t>De conformidad con el cronograma definido desde la administración distrital para el sector.</t>
  </si>
  <si>
    <t>2.2</t>
  </si>
  <si>
    <t xml:space="preserve">Diseñar y presentar a través de redes sociales material informativo que permite presentar los avances en la gestión institucional y administrativa del Canal </t>
  </si>
  <si>
    <t xml:space="preserve">1. Diseñar el material para su publicación.
2. Publicar el material en redes sociales y página web. </t>
  </si>
  <si>
    <t>Una (1) comunicación realizada en el año</t>
  </si>
  <si>
    <t>Profesional Universitario de Planeación
Coordinadora de Prensa y Comunicaciones (fase de diseño del material)
Equipo digital (fase de divulgación en redes y página web)</t>
  </si>
  <si>
    <t>Jizeth González</t>
  </si>
  <si>
    <t>2.3</t>
  </si>
  <si>
    <t>Realizar jornada virtual de rendición de cuentas que permita el acercamiento de los grupos de valor con la entidad a través del uso de TIC</t>
  </si>
  <si>
    <t xml:space="preserve">
1. Preparar la información a presentar en los jornada de rendición de cuentas (40%).
2. Desarrollar espacios virtuales de rendición de cuentas a (50%)
3. Presentar los resultados a través del botón de transparencia de la página web del Canal (10%).</t>
  </si>
  <si>
    <t xml:space="preserve">Una (1) jornada de rendición de cuentas realizadas de manera virtual </t>
  </si>
  <si>
    <t>Profesional Universitario de Planeación.
Equipo digital.</t>
  </si>
  <si>
    <t>3. Incentivos para motivar la cultura de la rendición y petición de cuentas</t>
  </si>
  <si>
    <t>3.1</t>
  </si>
  <si>
    <t xml:space="preserve">Coordinar con los entes pertinentes, la capacitación a los colaboradores de la entidad en materia de rendición de cuentas </t>
  </si>
  <si>
    <t>1. Contactar a los entes pertinentes.
2. Programar la jornada de capacitación.</t>
  </si>
  <si>
    <t>Una (1) jornada de capacitación a los colaboradores de la entidad</t>
  </si>
  <si>
    <t>(Jornadas ejecutadas/ Jornadas programadas)*100</t>
  </si>
  <si>
    <t>Profesional Universitario de Recursos Humanos.</t>
  </si>
  <si>
    <t>3.2</t>
  </si>
  <si>
    <t xml:space="preserve">Divulgar entre los grupos de valor internos los resultados de los ejercicios de rendición de cuentas adelantados por el Canal. </t>
  </si>
  <si>
    <t>1. Elaborar el documento con los resultados de la rendición de cuentas adelantada.
2. Publicar el material en la intranet y a través del correo institucional</t>
  </si>
  <si>
    <t>Una (1) comunicación  realizada en el año sobre el resultado de la rendición de cuentas.</t>
  </si>
  <si>
    <t>Profesional Universitario de Planeación
Coordinadora de Prensa y Comunicaciones.</t>
  </si>
  <si>
    <t>4. Evaluación y retroalimentación a  la gestión institucional</t>
  </si>
  <si>
    <t>Evaluar las jornadas de rendición de cuentas desarrolladas con los grupos de valor externos del Canal.</t>
  </si>
  <si>
    <t>1. Diseñar el material de evaluación de la RdC (40%).
2. Aplicar la evaluación de la rendición de cuentas (20%).
3. Consolidar la información y  presentar resultados (40%).</t>
  </si>
  <si>
    <t>Una (1) evaluación sobre la rendición de cuentas realizada y sistematizada</t>
  </si>
  <si>
    <t xml:space="preserve">Profesional Universitario de Planeación.
Coordinadora de Prensa y Comunicaciones.
Auxiliar de atención al ciudadano </t>
  </si>
  <si>
    <t>4.2</t>
  </si>
  <si>
    <t>Consolidar y publicar dos informes de seguimiento a la gestión a partir de los resultados del plan de acción institucional.</t>
  </si>
  <si>
    <t>1. Consolidar la información a partir de los reportes de las áreas (50%).
2. Elaborar el documento (40%).
3. Publicar el documento en la página web (10%).</t>
  </si>
  <si>
    <t>Dos (2) informes de seguimiento al plan de acción.</t>
  </si>
  <si>
    <t>Componente 4: Mecanismos para mejorar la atención al ciudadano.</t>
  </si>
  <si>
    <t>1. Estructura administrativa y direccionamiento estratégico.</t>
  </si>
  <si>
    <t>Realizar la revisión de los informes de servicio al ciudadano una vez al año.</t>
  </si>
  <si>
    <t>1. Convocar Comité Institucional de Gestión y Desempeño en el que se incluya la temática de Atención al Ciudadano (20%).
2. Realizar el Comité (80%).</t>
  </si>
  <si>
    <t>Una (1) reunión de comité con la temática de servicio al ciudadano.</t>
  </si>
  <si>
    <t>Planeación 
Auxiliar de Atención al Ciudadano.</t>
  </si>
  <si>
    <t>Divulgar entre los grupos de valor internos los mecanismos definidos para la gestión de buenas prácticas en materia de servicio a la Ciudadanía a través de los canales de comunicación internos del Canal (intranet y correo institucional).</t>
  </si>
  <si>
    <t xml:space="preserve">Cuatro (4)  comunicaciones realizadas en el año </t>
  </si>
  <si>
    <t>Auxiliar de Atención al Ciudadano.</t>
  </si>
  <si>
    <t>Correo de solicitud y boletín de comunicaciones</t>
  </si>
  <si>
    <t>2. Fortalecimiento de los canales de atención.</t>
  </si>
  <si>
    <t>Fortalecer en la página web la descripción de los canales de atención de la entidad y su mejor uso dependiendo de la necesidad del ciudadano</t>
  </si>
  <si>
    <t>1. Definir la información a incluir en cada canal de atención.
2. Elaborar la información orientadora en el botón de transparencia de la página web 
3. Publicar la información en la página web de la entidad.</t>
  </si>
  <si>
    <t xml:space="preserve">Seis (6) mensajes asociados a los canales de atención a la ciudadanía elaborados y publicados en la página web </t>
  </si>
  <si>
    <t>Mensajes publicados en cada canal de comunicación dispuesto para la atención ciudadana/ número total de canales de comunicación dispuestos por el Canal para atender a la ciudadanía</t>
  </si>
  <si>
    <t>Jizeth González
Mónica Virgüéz</t>
  </si>
  <si>
    <t>1. Solicitar a sistemas el acompañamiento para el uso de la herramienta Centro de Relevo en el área de Atención al Ciudadano y Recepción.</t>
  </si>
  <si>
    <t>Un enlace en la página web a la herramienta Centro de Relevo del MinTIC</t>
  </si>
  <si>
    <t>Auxiliar de Atención al Ciudadano
Profesional Universitario de Sistemas</t>
  </si>
  <si>
    <t>3. Talento Humano.</t>
  </si>
  <si>
    <t xml:space="preserve">Publicar mensajes en los canales de comunicación internos (intranet y correo institucional) sobre los distintos tipos de canales de atención a la ciudadanía disponibles en el Canal </t>
  </si>
  <si>
    <t>1. Elaborar seis (6) piezas de comunicación con información asociada a los mecanismos de atención ciudadana
2. Socializar las piezas elaboradas en los canales de comunicación internos de la entidad.</t>
  </si>
  <si>
    <t>Seis (6) mensajes en el año asociados a los mecanismos de atención ciudadana</t>
  </si>
  <si>
    <t>(Mensajes publicados / Mensajes programados)*100.</t>
  </si>
  <si>
    <t>Correos de solicitud y boletín de comunicaciones.</t>
  </si>
  <si>
    <t>Coordinar acciones de formación y cualificación a los servidores en temáticas relacionadas con el mejoramiento del servicio a la ciudadanía</t>
  </si>
  <si>
    <t>Gestionar con diferentes entidades la realización de actividades (cursos, talleres, juegos, videoconferencias, sketch etc.) orientadas al mejoramiento del servicio al ciudadano.</t>
  </si>
  <si>
    <t>Dos (2) actividades realizadas en el año</t>
  </si>
  <si>
    <t>Actividades realizadas / actividades programadas * 100%</t>
  </si>
  <si>
    <t>Profesional Universitario de Recursos Humanos</t>
  </si>
  <si>
    <t>Coordinar acciones de formación y cualificación a la auxiliar de atención al ciudadano y auxiliar de correspondencia en materia de leguaje de señas y/o en atención a población en condición de discapacidad.</t>
  </si>
  <si>
    <t>Gestionar con las entidades competentes las estrategias para la formación de servidores públicos en materia de leguaje de señas.</t>
  </si>
  <si>
    <t>Una (1) actividad realizada en el año</t>
  </si>
  <si>
    <t>4. Normativo y procedimental.</t>
  </si>
  <si>
    <t xml:space="preserve">Revisar y actualizar en lo pertinente el documento AAUT-MN-001 Manual de Servicio a la Ciudadanía y los protocolos de servicio a la Ciudadanía atendiendo los requisitos del Manual para la Gestión de Peticiones de la Secretaría General de la Alcaldía Mayor </t>
  </si>
  <si>
    <t xml:space="preserve">
1. Realizar la actualización del  documento AAUT-MN-001 Manual de Servicio a la Ciudadanía, su publicación en la intranet y su comunicación interna.</t>
  </si>
  <si>
    <t>Un (1) manual actualizado, publicado y comunicado.</t>
  </si>
  <si>
    <t>INCUMPLIDA</t>
  </si>
  <si>
    <t>Correo de socialización y publicación intranet</t>
  </si>
  <si>
    <t xml:space="preserve">Socializar a través de los canales de comunicación internos (intranet y correo institucional) mensajes resaltando la importancia y responsabilidad de los servidores públicos en materia de la atención a la ciudadanía. </t>
  </si>
  <si>
    <t xml:space="preserve">Cuatro (4) mensajes publicados en el año </t>
  </si>
  <si>
    <t xml:space="preserve">Auxiliar de atención al ciudadano </t>
  </si>
  <si>
    <t>5. Relacionamiento con el ciudadano.</t>
  </si>
  <si>
    <t>Realizar el informe de la encuesta de satisfacción ciudadana disponible en la página web y divulgarlo a través de la página web del Canal por medio de un banner.</t>
  </si>
  <si>
    <t>1. Recopilar la información de reporte.
2. Diseñar el informe de la encuesta de satisfacción ciudadana (50%).
3. Publicar informe en la pagina web  (30%).
4. Divulgar a través de un banner en la página web el informe (20%).</t>
  </si>
  <si>
    <t>Un (1) "Informe semestral  de satisfacción de usuarios".</t>
  </si>
  <si>
    <t>Correo de socialización</t>
  </si>
  <si>
    <t>5.2</t>
  </si>
  <si>
    <t>Realizar evaluación de la atención al ciudadano prestada por la entidad mediante un (1) ejercicio de cliente incógnito en el año.</t>
  </si>
  <si>
    <t>1. Definir los aspectos a evaluar sobre la atención al ciudadano en el ejercicio de cliente incógnito (15%).
2. Desarrollar el ejercicio de cliente incógnito empleando cualquiera de los canales de atención a la ciudadanía dispuestos por la entidad (50%). 
3. Documentar los resultados y definir mecanismos para la mejora de la atención (35%).</t>
  </si>
  <si>
    <t>Un (1) ejercicio documentado de cliente incógnito</t>
  </si>
  <si>
    <t>5.3</t>
  </si>
  <si>
    <t xml:space="preserve">Revisar y actualizar la estrategia de caracterización  de usuarios del Canal </t>
  </si>
  <si>
    <t>1. Actualizar el documento "Caracterización de Usuarios y partes interesadas" (70%)
2. Publicación del documento (10%)
3.Divulgación del documento (20%)</t>
  </si>
  <si>
    <t>Un (1) documento de caracterización de usuarios y partes interesadas, publicado y divulgado</t>
  </si>
  <si>
    <t xml:space="preserve">Herramienta de recolección de información
Correo electrónico de solicitud de información
Documento en borrador de la estrategia. </t>
  </si>
  <si>
    <t>Componente 5:  Mecanismos para la transparencia y acceso a la información pública</t>
  </si>
  <si>
    <t>1. Lineamientos de transparencia activa.</t>
  </si>
  <si>
    <t>Divulgar a través de los canales de comunicación internos (intranet) el documento con lineamientos para la publicación de información en el botón de transparencia.</t>
  </si>
  <si>
    <t xml:space="preserve">1. Diseñar el material 
2. Solicitud la publicación de la pieza comunicativa a comunicaciones
3. Publicar la pieza comunicativa a través de los canales de comunicación internos </t>
  </si>
  <si>
    <t xml:space="preserve">Dos (2) piezas comunicativas publicadas </t>
  </si>
  <si>
    <t xml:space="preserve">Profesional Universitario de Planeación
Coordinadora de prensa y comunicaciones </t>
  </si>
  <si>
    <t>https://drive.google.com/drive/folders/1r3B6y6xtTFK8Lrud0CT2T-oxkjPRukLC?usp=sharing</t>
  </si>
  <si>
    <t>Realizar revisiones periódicas a los contenidos de la página web relacionados con los documentos del botón de transparencia y derecho de acceso a la información pública.</t>
  </si>
  <si>
    <t>1. Realizar diagnóstico a la información publicada en la página web (Resolución 3564 de 2015). (50%)
2. Publicar la información remitida por las áreas en el botón de transparencia, de acuerdo con la estructura de la misma. (30%)  
3. Consolidar y socializar resultados sobre el estado de publicación de información en la página web (20%).</t>
  </si>
  <si>
    <t>Realizar una (1) revisión en el año</t>
  </si>
  <si>
    <t>(Porcentaje de avance en las fases propuestas* ponderación) / 100%</t>
  </si>
  <si>
    <t xml:space="preserve">Profesional Universitario de Planeación
Equipo digital
</t>
  </si>
  <si>
    <t xml:space="preserve">Correos electrónicos de solicitud de publicación de información en el botón de transparencia y respuestas respectivas de confirmación de la publicación. </t>
  </si>
  <si>
    <t>Revisar y publicar en formato de hoja de cálculo en la página web institucional y en los portales de datos abiertos Bogotá, el documento "Índice de información clasificada y reservada"</t>
  </si>
  <si>
    <t>1.  Revisar y actualizar el documento en lo pertinente.
2. Publicar el documento en la página web de la entidad y en el portal de datos abiertos Bogotá, en la estructura que sea requerido.</t>
  </si>
  <si>
    <t>Documento "Índice de información clasificada y reservada" revisado y publicado en la página web de la entidad y en el portal de datos abiertos Bogotá.</t>
  </si>
  <si>
    <t>Un documento revisado y publicado en la página web y portal de datos abiertos de Bogotá.</t>
  </si>
  <si>
    <t>Profesional Universitario de Sistemas.
Líder de Gestión Documental.</t>
  </si>
  <si>
    <t>Acta de reunión_17_07_2021
Indice_de_informacion_Clasificada_Reservada_Julio2021 V2</t>
  </si>
  <si>
    <t>1.5</t>
  </si>
  <si>
    <t>Revisar y publicar en formato de hoja de cálculo en la página web institucional y en los portales de datos abiertos Bogotá, el documento "Esquema de publicación de información"</t>
  </si>
  <si>
    <t>Documento "Esquema de publicación de información" revisado y publicado en la página web de la entidad y en el portal de datos abiertos Bogotá.</t>
  </si>
  <si>
    <t>Acta de reunión_15_07_2021.
Evidencia reunión programada.</t>
  </si>
  <si>
    <t>1.6</t>
  </si>
  <si>
    <t xml:space="preserve">Revisar el inventario de trámites y otros procedimientos administrativos (OPA's) de Canal Capital y realizar las actualizaciones en el Sistema Único de Información y Trámites - SUIT a que haya lugar. </t>
  </si>
  <si>
    <t>1. Revisar inventario de trámites y otros procedimientos administrativos (OPA´s)
2. Realizar las actualizaciones del SUIT a que haya lugar.</t>
  </si>
  <si>
    <t>Sistema Único de Información y Trámites - SUIT actualizado</t>
  </si>
  <si>
    <t>Número de trámites y/u OPA's actualizados en el SUIT / Número total de trámites y/u OPA's por actualizar en el SUIT.</t>
  </si>
  <si>
    <t>Auxiliar de Atención al Ciudadano
Profesional Universitario de Planeación</t>
  </si>
  <si>
    <t>PAAC Versión 2 - componente 2
Evidencia de eliminación del OPA</t>
  </si>
  <si>
    <t>Jizeth González
Diana Romero</t>
  </si>
  <si>
    <t>2. Lineamientos de transparencia pasiva.</t>
  </si>
  <si>
    <t xml:space="preserve">Enviar un reporte semanal a la Dirección Operativa con el estado de avances de las respuestas a las PQRS con el fin de hacer el seguimiento del caso </t>
  </si>
  <si>
    <t>1. Enviar un correo semanal a la Dirección Operativa para que dicha área realice el seguimiento interno y reporte las respuestas que puedan presentar retrasos o posibles demoras</t>
  </si>
  <si>
    <t xml:space="preserve">44 reportes enviados por correo electrónico </t>
  </si>
  <si>
    <t xml:space="preserve">Reportes enviados / reportes programados </t>
  </si>
  <si>
    <t>Correos de envío del reporte semanal.</t>
  </si>
  <si>
    <t>4. Criterio diferencial de accesibilidad.</t>
  </si>
  <si>
    <t>Realizar una capacitación al personal del canal para atención adecuada de personas en condición de discapacidad.</t>
  </si>
  <si>
    <t>1. Incluir en el plan institucional de capacitaciones la temática de atención de personas en situación de discapacidad.
2. Convocar a los colaboradores de la entidad para participar en la capacitación programada.
3. Realizar la capacitación</t>
  </si>
  <si>
    <t>Una (1) capacitación realizada</t>
  </si>
  <si>
    <t>Profesional Universitaria de Recursos Humanos.</t>
  </si>
  <si>
    <t>5. Monitoreo del acceso a la información pública.</t>
  </si>
  <si>
    <t>Elaborar mensualmente informes de peticiones ciudadanas que contengan como mínimo: el número de solicitudes recibidas, el número de solicitudes que fueron trasladadas a otra institución, el tiempo de respuesta a cada solicitud y el número de solicitudes en las que se negó el acceso a la información con su debida justificación.</t>
  </si>
  <si>
    <t>1. Elaborar informes mensuales de conformidad con la circular 087 de 2015 de la Veeduría Distrital.
2. Publicar el informe en la página web y en la pagina de la Veeduría - Red Distrital De Quejas y Reclamos.</t>
  </si>
  <si>
    <t>Once (11) informes de peticiones ciudadanas publicados.</t>
  </si>
  <si>
    <t>(Número de documentos elaborados / Número de documentos programados)*100%</t>
  </si>
  <si>
    <t>1. Enlace de publicación de informe de PQRS
https://www.canalcapital.gov.co/content/informe-pqrs
2. 2. Boletín de comunicaciones  internas donde se socializa el informe</t>
  </si>
  <si>
    <t>Componente 6:  Gestión de Integridad</t>
  </si>
  <si>
    <t>1. Integridad.</t>
  </si>
  <si>
    <t>Actualizar  y divulgar el  plan de Gestión de la Integridad en coherencia con la política de integridad de la dimensión del talento humano del Modelo Integrado de Planeación y Gestión - MIPG.</t>
  </si>
  <si>
    <t xml:space="preserve">1. Diseño del Plan de Gestión de la Integridad.
2. Publicación y divulgación a nivel interno.  </t>
  </si>
  <si>
    <t xml:space="preserve">Un (1) documento de "Plan de Gestión de la Integridad"
Un (1) mensaje de socialización del Plan de Integridad en el año </t>
  </si>
  <si>
    <t>(Número de acciones realizadas / número de acciones programadas) * 100%</t>
  </si>
  <si>
    <t>Hacer seguimiento y reporte posterior al Plan de Integridad a partir de la formulación del mismo para la vigencia 2020.</t>
  </si>
  <si>
    <t xml:space="preserve">1.Seguimiento al Plan de integridad.  
2. Reporte de seguimiento al Plan de Integridad. </t>
  </si>
  <si>
    <t xml:space="preserve">Dos (2) seguimientos al Plan de Integridad en el año </t>
  </si>
  <si>
    <t>(Número de acciones realizadas del plan de integridad / número de acciones programadas del plan de integridad) * 100%</t>
  </si>
  <si>
    <t>Seguimiento 1 al plan de integridad.</t>
  </si>
  <si>
    <t>Implementar mecanismos que le permitan al Canal medir el grado de apropiación de la cultura de la Integridad y así mismo enfocar las acciones hacia aquellos puntos débiles que se detecten.</t>
  </si>
  <si>
    <t>1. Diseña la encuesta del código de integridad
2. Publicar la encuesta del código de integridad 
3. Consolidar resultados 
4. Socializar resultados internamente</t>
  </si>
  <si>
    <t xml:space="preserve">Una (1) encuesta aplicada en el año </t>
  </si>
  <si>
    <t>(Actividades desarrolladas / acciones programadas ) * 100%</t>
  </si>
  <si>
    <t xml:space="preserve">  Revisar y ajustar el acto administrativo que adopta el Código de Integridad en el Canal con el fin de incluir aquellos grupos de interés que están involucrados en el cumplimiento del mismo. </t>
  </si>
  <si>
    <t xml:space="preserve">1. Revisar el acto administrativo con la inclusión de los grupos de valor. 
2. Hacer los ajustes del caso.
3. Publicar en los canales correspondientes. </t>
  </si>
  <si>
    <t>Un (1) acto administrativo ajustado y divulgado.</t>
  </si>
  <si>
    <t>Componente 7:  Iniciativas Adicionales</t>
  </si>
  <si>
    <t>1. Iniciativas adicionales</t>
  </si>
  <si>
    <t>Definir un mecanismo de comunicación a la ciudadanía sobre el estado de los procesos de convocatoria pública a través de avisos informativos en la página web.</t>
  </si>
  <si>
    <t xml:space="preserve">1. Publicar la información de la convocatoria pública del canal (50%).
2. Diseñar y publicar el banner de la(s) convocatoria(s) pública(s) vigente(s) (50%). </t>
  </si>
  <si>
    <t xml:space="preserve">Un (1) banner publicado por cada convocatoria pública </t>
  </si>
  <si>
    <t>Equipo digital 
Equipo de autopromos 
Coordinación Jurídica.</t>
  </si>
  <si>
    <t>Henry Beltrán</t>
  </si>
  <si>
    <t xml:space="preserve">Se remite como evidencias de la elaboración y publicación de los Banners: Correos del 11 de febrero y 20 de abril de 2021, solicitando la elaboración de los banners correspondiente a las Convocatorias Públicas Nos. 001 y 002-2021.  Igualmente, los correos del 26 de marzo y 5 de mayo de 2021, mediante los cuales se solicito al área digital, la entrega de los banners elaborados y publicados para dar divulgación a las convocatorias públicas Nos. 001-2021 y  002-2021. Igualmente, se entregan tres (3) banners elaborados por el área digital para dar publicidad a los citados procesos de selección de la siguiente forma: Un (1) banner por la Convocatoria Pública No. 001-2021 y dos (2) banners por la Convocatoria Pública No. 002-2021.  </t>
  </si>
  <si>
    <t>Mónica Virgüéz
Henry Beltrán</t>
  </si>
  <si>
    <t>Publicar el seguimiento al Plan Anual de Auditoría</t>
  </si>
  <si>
    <t>1. Realizar el seguimiento al Plan Anual de Auditorías (75%)
2. Publicar en la web el resultado del seguimiento (25%)</t>
  </si>
  <si>
    <t xml:space="preserve">Dos seguimientos publicados </t>
  </si>
  <si>
    <t>1. Matriz Seguimiento I Sem 2021 Plan Anual Auditoría.
2. Correo publicación botón Transparencia página web del Canal del 21/07/2021 y publicación de la misma fecha.</t>
  </si>
  <si>
    <t>Plan Anticorrupción y de Atención al Ciudadano 2021
Versión 2
Fecha de publicación: 10/08/2021</t>
  </si>
  <si>
    <r>
      <rPr>
        <b/>
        <u/>
        <sz val="10"/>
        <color theme="10"/>
        <rFont val="Calibri"/>
        <family val="2"/>
        <scheme val="minor"/>
      </rPr>
      <t xml:space="preserve">Componente 2: </t>
    </r>
    <r>
      <rPr>
        <u/>
        <sz val="10"/>
        <color theme="10"/>
        <rFont val="Calibri"/>
        <family val="2"/>
        <scheme val="minor"/>
      </rPr>
      <t>Racionalización de Trámites</t>
    </r>
  </si>
  <si>
    <t>Descripción:</t>
  </si>
  <si>
    <t>Permite a las entidades simplificar, estandarizar, eliminar, optimizar y automatizar los trámites existentes, acercando el ciudadano a los servicios que presta el Estado.</t>
  </si>
  <si>
    <t>Estado:</t>
  </si>
  <si>
    <t xml:space="preserve">La entidad actualmente no cuenta con Trámites u Otros Procedimientos Administrativos - OPA´s registrados en el SUIT. El OPA denominado "Copias de material audiovisual" fue eliminado del sistema. </t>
  </si>
  <si>
    <t>Justificación:</t>
  </si>
  <si>
    <t>De acuerdo con el concepto de la función pública, con radicado número 20215010070591 y radicado interno 382 del 01 de marzo, se solicita la eliminación del OPA registrado; el procedimiento de Copias de material audiovisual inscrito en el SUIT tiene como propósito “Obtener copias de programas y grabaciones producidos por Canal Capital para su uso en ámbito doméstico”; solicitud que puede ser considerada, en principio, como acceso a información pública, dado que, en virtud de las definiciones de trámite y OPA señaladas anteriormente, no correspondería a ninguna de ellas puesto que no está relacionada con un proceso misional de la entidad. Por otra parte y, debido a que por definición, ningún OPA puede tener asociado el cobro o establecimiento de tarifa, es necesario llevar a cabo su eliminación en el SUIT.</t>
  </si>
  <si>
    <t>FECHA DE SOLICITUD DE ELIMINACIÓN DEL SUIT:</t>
  </si>
  <si>
    <t>FECHA DE ELIMINACIÓN DEL SUIT:</t>
  </si>
  <si>
    <t>(oficio plan de integridad Canal Capital 2021, evidencia de cargue de la información a la Intranet de Canal Capital y la divulgación del enlace en el Boletín Interno para conocimiento de los colaboradores)</t>
  </si>
  <si>
    <t>(Consolidado de resultados, encuesta del código de integridad, publicación de encuesta del código de integridad, socialización de resultados)</t>
  </si>
  <si>
    <t>(Lista de asistencia, divulgación de información a  colaboradores, evidencia fotográfica, presentación de la capacitación, solicitud de capacitación a la entidad).</t>
  </si>
  <si>
    <t>(Lista de asistencia, divulgación de información a  colaboradores, evidencia fotográfica).</t>
  </si>
  <si>
    <r>
      <rPr>
        <b/>
        <sz val="8"/>
        <color rgb="FF000000"/>
        <rFont val="Tahoma"/>
        <family val="2"/>
      </rPr>
      <t>Reporte Planeación:</t>
    </r>
    <r>
      <rPr>
        <sz val="8"/>
        <color rgb="FF000000"/>
        <rFont val="Tahoma"/>
        <family val="2"/>
      </rPr>
      <t xml:space="preserve"> Esta acción no ha iniciado su implementación.
</t>
    </r>
    <r>
      <rPr>
        <b/>
        <sz val="8"/>
        <color rgb="FF000000"/>
        <rFont val="Tahoma"/>
        <family val="2"/>
      </rPr>
      <t>Análisis OCI</t>
    </r>
    <r>
      <rPr>
        <sz val="8"/>
        <color rgb="FF000000"/>
        <rFont val="Tahoma"/>
        <family val="2"/>
      </rPr>
      <t>: Conforme a lo reportado, se califica</t>
    </r>
    <r>
      <rPr>
        <b/>
        <sz val="8"/>
        <color rgb="FF000000"/>
        <rFont val="Tahoma"/>
        <family val="2"/>
      </rPr>
      <t xml:space="preserve"> "Sin Iniciar"</t>
    </r>
    <r>
      <rPr>
        <sz val="8"/>
        <color rgb="FF000000"/>
        <rFont val="Tahoma"/>
        <family val="2"/>
      </rPr>
      <t>. Teniendo presente los tres envíos establecidos para el año, se recomienda al área  que para el siguiente reporte ya presente avances en la acción.</t>
    </r>
  </si>
  <si>
    <r>
      <rPr>
        <b/>
        <sz val="8"/>
        <color rgb="FF000000"/>
        <rFont val="Tahoma"/>
        <family val="2"/>
      </rPr>
      <t>Reporte Planeación</t>
    </r>
    <r>
      <rPr>
        <sz val="8"/>
        <color rgb="FF000000"/>
        <rFont val="Tahoma"/>
        <family val="2"/>
      </rPr>
      <t xml:space="preserve">: Los instrumentos de gestión del riesgo fueron socializados en el mes de agosto a través de dos boletines de comunicación interna.
</t>
    </r>
    <r>
      <rPr>
        <b/>
        <sz val="8"/>
        <color rgb="FF000000"/>
        <rFont val="Tahoma"/>
        <family val="2"/>
      </rPr>
      <t xml:space="preserve">Análisis OCI: </t>
    </r>
    <r>
      <rPr>
        <sz val="8"/>
        <color rgb="FF000000"/>
        <rFont val="Tahoma"/>
        <family val="2"/>
      </rPr>
      <t xml:space="preserve">Se evidencia la solicitud de elaboración  de 2 piezas de gestión del riesgo remitidas al área de comunicaciones, sin embargo, los boletines del 18 y 25 de agosto de 2021 adjuntos como evidencia, hacen énfasis en los instrumentos de gestión de transparencia, no invitan a conocer o socializan la política de riesgos, ni el manual metodológico de administración del riesgo, como se establece en las actividades.
Teniendo en cuenta lo anterior, se califica como  </t>
    </r>
    <r>
      <rPr>
        <b/>
        <sz val="8"/>
        <color rgb="FF000000"/>
        <rFont val="Tahoma"/>
        <family val="2"/>
      </rPr>
      <t xml:space="preserve">"En Proceso" </t>
    </r>
    <r>
      <rPr>
        <sz val="8"/>
        <color rgb="FF000000"/>
        <rFont val="Tahoma"/>
        <family val="2"/>
      </rPr>
      <t>y se recomienda continuar con la gestión de la elaboración y divulgación  de las piezas, teniendo en cuenta que deben elaborarse 3 publicaciones.</t>
    </r>
  </si>
  <si>
    <r>
      <rPr>
        <b/>
        <sz val="8"/>
        <color rgb="FF000000"/>
        <rFont val="Tahoma"/>
        <family val="2"/>
      </rPr>
      <t>Reporte Planeación:</t>
    </r>
    <r>
      <rPr>
        <sz val="8"/>
        <color rgb="FF000000"/>
        <rFont val="Tahoma"/>
        <family val="2"/>
      </rPr>
      <t xml:space="preserve"> Sin iniciar, las mesas de trabajo se abordarán según la programación del Plan de Fortalecimiento Institucional en el segundo semestre del año.
</t>
    </r>
    <r>
      <rPr>
        <b/>
        <sz val="8"/>
        <color rgb="FF000000"/>
        <rFont val="Tahoma"/>
        <family val="2"/>
      </rPr>
      <t>Análisis OCI</t>
    </r>
    <r>
      <rPr>
        <sz val="8"/>
        <color rgb="FF000000"/>
        <rFont val="Tahoma"/>
        <family val="2"/>
      </rPr>
      <t>: Conforme a lo reportado, se califica</t>
    </r>
    <r>
      <rPr>
        <b/>
        <sz val="8"/>
        <color rgb="FF000000"/>
        <rFont val="Tahoma"/>
        <family val="2"/>
      </rPr>
      <t xml:space="preserve"> "Sin Iniciar"</t>
    </r>
  </si>
  <si>
    <r>
      <rPr>
        <b/>
        <sz val="8"/>
        <color rgb="FF000000"/>
        <rFont val="Tahoma"/>
        <family val="2"/>
      </rPr>
      <t>Reporte Planeación</t>
    </r>
    <r>
      <rPr>
        <sz val="8"/>
        <color rgb="FF000000"/>
        <rFont val="Tahoma"/>
        <family val="2"/>
      </rPr>
      <t xml:space="preserve">: Durante el segundo cuatrimestre se llevaron a cabo diferentes ejercicios para la revisión y actualización de los  riesgos institucionales de la entidad, dicha información está cargada en la intranet en la ruta:  Inicio &gt; MIPG &gt; Administración del Riesgo &gt; Matrices &gt; Gestión. 
A la fecha está pendiente la actualización de riesgos de financiera debido a que no ha sido posible concretar un espacio de trabajo, se adjunta evidencia.
</t>
    </r>
    <r>
      <rPr>
        <b/>
        <sz val="8"/>
        <color rgb="FF000000"/>
        <rFont val="Tahoma"/>
        <family val="2"/>
      </rPr>
      <t xml:space="preserve">Análisis OCI: </t>
    </r>
    <r>
      <rPr>
        <sz val="8"/>
        <color rgb="FF000000"/>
        <rFont val="Tahoma"/>
        <family val="2"/>
      </rPr>
      <t xml:space="preserve">En la intranet falta la actualización y publicación  de riesgos de los siguientes procesos: Gestión de las Comunicaciones, Gestión del Talento Humano, Gestión Financiera, Servicio al ciudadano y Defensor del Televidente   
Teniendo en cuenta lo anterior, se califica como  </t>
    </r>
    <r>
      <rPr>
        <b/>
        <sz val="8"/>
        <color rgb="FF000000"/>
        <rFont val="Tahoma"/>
        <family val="2"/>
      </rPr>
      <t xml:space="preserve">"En Proceso" </t>
    </r>
    <r>
      <rPr>
        <sz val="8"/>
        <color rgb="FF000000"/>
        <rFont val="Tahoma"/>
        <family val="2"/>
      </rPr>
      <t>y   se dará por terminada, una vez se encuentren publicadas en la intranet las 12 matrices de gestión de riesgo de los procesos de Capital.</t>
    </r>
  </si>
  <si>
    <r>
      <rPr>
        <b/>
        <sz val="8"/>
        <color rgb="FF000000"/>
        <rFont val="Tahoma"/>
        <family val="2"/>
      </rPr>
      <t>Reporte planeación</t>
    </r>
    <r>
      <rPr>
        <sz val="8"/>
        <color rgb="FF000000"/>
        <rFont val="Tahoma"/>
        <family val="2"/>
      </rPr>
      <t xml:space="preserve">: Se tienen publicadas las versiones (versión preliminar o 0 y versión 1) del PACC y la MRC en la página web de la entidad, no se cuenta con versiones adicionales.
</t>
    </r>
    <r>
      <rPr>
        <b/>
        <sz val="8"/>
        <color rgb="FF000000"/>
        <rFont val="Tahoma"/>
        <family val="2"/>
      </rPr>
      <t xml:space="preserve">
Análisis OCI:</t>
    </r>
    <r>
      <rPr>
        <sz val="8"/>
        <color rgb="FF000000"/>
        <rFont val="Tahoma"/>
        <family val="2"/>
      </rPr>
      <t xml:space="preserve"> Verificado el link enviado, este remite a la página web de la entidad, y se evidencia la publicación del PACC Y la MRC anteriores y las versiones 0 y 1 de este año, se confirma el cumplimiento de todas las actividades. Sin embargo y teniendo previsto la revisión por adelantar en el mes de junio  se califica</t>
    </r>
    <r>
      <rPr>
        <b/>
        <sz val="8"/>
        <color rgb="FF000000"/>
        <rFont val="Tahoma"/>
        <family val="2"/>
      </rPr>
      <t xml:space="preserve"> "En Proceso"</t>
    </r>
    <r>
      <rPr>
        <sz val="8"/>
        <color rgb="FF000000"/>
        <rFont val="Tahoma"/>
        <family val="2"/>
      </rPr>
      <t xml:space="preserve">, con el fin de verificar en el próximo seguimiento dicho cumplimiento. </t>
    </r>
  </si>
  <si>
    <r>
      <rPr>
        <b/>
        <sz val="8"/>
        <color rgb="FF000000"/>
        <rFont val="Tahoma"/>
        <family val="2"/>
      </rPr>
      <t>Reporte planeación</t>
    </r>
    <r>
      <rPr>
        <sz val="8"/>
        <color rgb="FF000000"/>
        <rFont val="Tahoma"/>
        <family val="2"/>
      </rPr>
      <t xml:space="preserve">: Los riesgos de corrupción fueron actualizados en el mes de julio y se publicó la versión 2 de la matriz en el botón de transparencia de la página web del canal. 
</t>
    </r>
    <r>
      <rPr>
        <b/>
        <sz val="8"/>
        <color rgb="FF000000"/>
        <rFont val="Tahoma"/>
        <family val="2"/>
      </rPr>
      <t xml:space="preserve">
Análisis OCI:</t>
    </r>
    <r>
      <rPr>
        <sz val="8"/>
        <color rgb="FF000000"/>
        <rFont val="Tahoma"/>
        <family val="2"/>
      </rPr>
      <t xml:space="preserve"> Se  verifica en  la página web de la entidad, y se evidencia la publicación de la MRC Versión 2, de los 12 procesos de la Entidad, se verifican las actas de reunión con diferentes procesos para realizar acompañamiento en la actualización de los riesgos, así como el envío de correos electrónicos de diferentes procesos, remitiendo  la actualización de la matriz de riesgos de corrupción.
Por lo anterior, la actividad se califica como </t>
    </r>
    <r>
      <rPr>
        <b/>
        <sz val="8"/>
        <color rgb="FF000000"/>
        <rFont val="Tahoma"/>
        <family val="2"/>
      </rPr>
      <t>"Terminada".</t>
    </r>
    <r>
      <rPr>
        <sz val="8"/>
        <color rgb="FF000000"/>
        <rFont val="Tahoma"/>
        <family val="2"/>
      </rPr>
      <t xml:space="preserve"> </t>
    </r>
  </si>
  <si>
    <r>
      <t xml:space="preserve">Análisis OCI: </t>
    </r>
    <r>
      <rPr>
        <sz val="8"/>
        <color rgb="FF000000"/>
        <rFont val="Tahoma"/>
        <family val="2"/>
      </rPr>
      <t xml:space="preserve">Se realizó y publicó en la página web, el primer seguimiento al Plan Anticorrupción y de Atención al Ciudadano - PAAC  y a la Matriz de Riesgos de Corrupción de la vigencia., correspondiente al primer cuatrimestre de la vigencia. Se publicaron las respectivas matrices y el Informe de seguimiento, de acuerdo con el correo de soporte. Se califica la acción como </t>
    </r>
    <r>
      <rPr>
        <b/>
        <sz val="8"/>
        <color rgb="FF000000"/>
        <rFont val="Tahoma"/>
        <family val="2"/>
      </rPr>
      <t>"En proceso",</t>
    </r>
    <r>
      <rPr>
        <sz val="8"/>
        <color rgb="FF000000"/>
        <rFont val="Tahoma"/>
        <family val="2"/>
      </rPr>
      <t xml:space="preserve"> de acuerdo con la programación de los otros dos seguimientos.</t>
    </r>
  </si>
  <si>
    <r>
      <rPr>
        <b/>
        <sz val="8"/>
        <color rgb="FF000000"/>
        <rFont val="Tahoma"/>
        <family val="2"/>
      </rPr>
      <t xml:space="preserve">Reporte Planeación: </t>
    </r>
    <r>
      <rPr>
        <sz val="8"/>
        <color rgb="FF000000"/>
        <rFont val="Tahoma"/>
        <family val="2"/>
      </rPr>
      <t xml:space="preserve">Esta acción no ha iniciado su implementación.
</t>
    </r>
    <r>
      <rPr>
        <b/>
        <sz val="8"/>
        <color rgb="FF000000"/>
        <rFont val="Tahoma"/>
        <family val="2"/>
      </rPr>
      <t xml:space="preserve">Análisis OCI: </t>
    </r>
    <r>
      <rPr>
        <sz val="8"/>
        <color rgb="FF000000"/>
        <rFont val="Tahoma"/>
        <family val="2"/>
      </rPr>
      <t xml:space="preserve"> Conforme a lo reportado, se califica </t>
    </r>
    <r>
      <rPr>
        <b/>
        <sz val="8"/>
        <color rgb="FF000000"/>
        <rFont val="Tahoma"/>
        <family val="2"/>
      </rPr>
      <t>"Sin Iniciar".</t>
    </r>
  </si>
  <si>
    <r>
      <rPr>
        <b/>
        <sz val="8"/>
        <color rgb="FF000000"/>
        <rFont val="Tahoma"/>
        <family val="2"/>
      </rPr>
      <t xml:space="preserve">Reporte Planeación: </t>
    </r>
    <r>
      <rPr>
        <sz val="8"/>
        <color rgb="FF000000"/>
        <rFont val="Tahoma"/>
        <family val="2"/>
      </rPr>
      <t xml:space="preserve">Esta actividad iniciará en el tercer cuatrimestre del año.
</t>
    </r>
    <r>
      <rPr>
        <b/>
        <sz val="8"/>
        <color rgb="FF000000"/>
        <rFont val="Tahoma"/>
        <family val="2"/>
      </rPr>
      <t xml:space="preserve">Reporte Digital: </t>
    </r>
    <r>
      <rPr>
        <sz val="8"/>
        <color rgb="FF000000"/>
        <rFont val="Tahoma"/>
        <family val="2"/>
      </rPr>
      <t xml:space="preserve">No presentan reporte de avance para este cuatrimestre.
</t>
    </r>
    <r>
      <rPr>
        <b/>
        <sz val="8"/>
        <color rgb="FF000000"/>
        <rFont val="Tahoma"/>
        <family val="2"/>
      </rPr>
      <t xml:space="preserve">Análisis OCI: </t>
    </r>
    <r>
      <rPr>
        <sz val="8"/>
        <color rgb="FF000000"/>
        <rFont val="Tahoma"/>
        <family val="2"/>
      </rPr>
      <t xml:space="preserve"> Conforme a lo reportado, se califica </t>
    </r>
    <r>
      <rPr>
        <b/>
        <sz val="8"/>
        <color rgb="FF000000"/>
        <rFont val="Tahoma"/>
        <family val="2"/>
      </rPr>
      <t>"Sin Iniciar".</t>
    </r>
  </si>
  <si>
    <r>
      <rPr>
        <b/>
        <sz val="8"/>
        <color rgb="FF000000"/>
        <rFont val="Tahoma"/>
        <family val="2"/>
      </rPr>
      <t xml:space="preserve">Reporte Planeación: </t>
    </r>
    <r>
      <rPr>
        <sz val="8"/>
        <color rgb="FF000000"/>
        <rFont val="Tahoma"/>
        <family val="2"/>
      </rPr>
      <t xml:space="preserve">La estrategia de rendición de cuentas fue socializada en el mes de agosto a través de dos boletines de comunicación interna. 
</t>
    </r>
    <r>
      <rPr>
        <b/>
        <sz val="8"/>
        <color rgb="FF000000"/>
        <rFont val="Tahoma"/>
        <family val="2"/>
      </rPr>
      <t xml:space="preserve">Análisis OCI: </t>
    </r>
    <r>
      <rPr>
        <sz val="8"/>
        <color rgb="FF000000"/>
        <rFont val="Tahoma"/>
        <family val="2"/>
      </rPr>
      <t xml:space="preserve">Se evidencia el diseño de 2  piezas sobre rendición de cuentas y su envío al área de comunicaciones para su divulgación. En el boletín interno del 25 de agosto, se evidencia la socialización de la estrategia de rendición de cuentas, en el boletín interno del </t>
    </r>
    <r>
      <rPr>
        <b/>
        <sz val="8"/>
        <color rgb="FF000000"/>
        <rFont val="Tahoma"/>
        <family val="2"/>
      </rPr>
      <t xml:space="preserve"> </t>
    </r>
    <r>
      <rPr>
        <sz val="8"/>
        <color rgb="FF000000"/>
        <rFont val="Tahoma"/>
        <family val="2"/>
      </rPr>
      <t xml:space="preserve">18 de agosto, se evidencia la socialización del botón de transparencia, indicando que allí se encuentra la estrategia de rendición de cuentas.
</t>
    </r>
    <r>
      <rPr>
        <b/>
        <sz val="8"/>
        <color rgb="FF000000"/>
        <rFont val="Tahoma"/>
        <family val="2"/>
      </rPr>
      <t xml:space="preserve">
</t>
    </r>
    <r>
      <rPr>
        <sz val="8"/>
        <color rgb="FF000000"/>
        <rFont val="Tahoma"/>
        <family val="2"/>
      </rPr>
      <t xml:space="preserve">Conforme a lo reportado, se califica  como </t>
    </r>
    <r>
      <rPr>
        <b/>
        <sz val="8"/>
        <color rgb="FF000000"/>
        <rFont val="Tahoma"/>
        <family val="2"/>
      </rPr>
      <t>"Terminada".</t>
    </r>
  </si>
  <si>
    <r>
      <rPr>
        <b/>
        <sz val="8"/>
        <color rgb="FF000000"/>
        <rFont val="Tahoma"/>
        <family val="2"/>
      </rPr>
      <t xml:space="preserve">Reporte Planeación: </t>
    </r>
    <r>
      <rPr>
        <sz val="8"/>
        <color rgb="FF000000"/>
        <rFont val="Tahoma"/>
        <family val="2"/>
      </rPr>
      <t xml:space="preserve">En el mes de febrero se socializaron los instrumentos de planeación que se actualizaron a finales del mes de enero, incluido el PAAC y la MRC
</t>
    </r>
    <r>
      <rPr>
        <b/>
        <sz val="8"/>
        <color rgb="FF000000"/>
        <rFont val="Tahoma"/>
        <family val="2"/>
      </rPr>
      <t xml:space="preserve">Análisis OCI: </t>
    </r>
    <r>
      <rPr>
        <sz val="8"/>
        <color rgb="FF000000"/>
        <rFont val="Tahoma"/>
        <family val="2"/>
      </rPr>
      <t xml:space="preserve">Se evidencia la socialización interna de una comunicación, sin embargo como se deben realizar dos en el año, se califica </t>
    </r>
    <r>
      <rPr>
        <b/>
        <sz val="8"/>
        <color rgb="FF000000"/>
        <rFont val="Tahoma"/>
        <family val="2"/>
      </rPr>
      <t>"En Proceso".</t>
    </r>
  </si>
  <si>
    <r>
      <rPr>
        <b/>
        <sz val="8"/>
        <color rgb="FF000000"/>
        <rFont val="Tahoma"/>
        <family val="2"/>
      </rPr>
      <t xml:space="preserve">Reporte Planeación: </t>
    </r>
    <r>
      <rPr>
        <sz val="8"/>
        <color rgb="FF000000"/>
        <rFont val="Tahoma"/>
        <family val="2"/>
      </rPr>
      <t xml:space="preserve">El PAAC y la MRC fueron socializados en el mes de agosto a través de dos boletines de comunicación interna. 
</t>
    </r>
    <r>
      <rPr>
        <b/>
        <sz val="8"/>
        <color rgb="FF000000"/>
        <rFont val="Tahoma"/>
        <family val="2"/>
      </rPr>
      <t xml:space="preserve">Análisis OCI: </t>
    </r>
    <r>
      <rPr>
        <sz val="8"/>
        <color rgb="FF000000"/>
        <rFont val="Tahoma"/>
        <family val="2"/>
      </rPr>
      <t xml:space="preserve">Se evidencia el diseño de una  pieza sobre la versión 2 del PAAC y la MRC. En el boletín interno del 25 de agosto, se indica a los funcionarios de Capital qué es el PAAC y la MRC, y se indica como se pueden acceder a los instrumentos.
</t>
    </r>
    <r>
      <rPr>
        <b/>
        <sz val="8"/>
        <color rgb="FF000000"/>
        <rFont val="Tahoma"/>
        <family val="2"/>
      </rPr>
      <t xml:space="preserve">
</t>
    </r>
    <r>
      <rPr>
        <sz val="8"/>
        <color rgb="FF000000"/>
        <rFont val="Tahoma"/>
        <family val="2"/>
      </rPr>
      <t xml:space="preserve">Conforme a lo reportado, y a que ya se realizaron 2 socializaciones durante el año, se califica  como </t>
    </r>
    <r>
      <rPr>
        <b/>
        <sz val="8"/>
        <color rgb="FF000000"/>
        <rFont val="Tahoma"/>
        <family val="2"/>
      </rPr>
      <t>"Terminada".</t>
    </r>
  </si>
  <si>
    <r>
      <rPr>
        <b/>
        <sz val="8"/>
        <color rgb="FF000000"/>
        <rFont val="Tahoma"/>
        <family val="2"/>
      </rPr>
      <t>Reporte Planeación:</t>
    </r>
    <r>
      <rPr>
        <sz val="8"/>
        <color rgb="FF000000"/>
        <rFont val="Tahoma"/>
        <family val="2"/>
      </rPr>
      <t xml:space="preserve"> No se cuenta con avance para el período de seguimiento, teniendo en cuenta que la ejecución de la acción está sujeta al cronograma definido por parte de la cabeza del sector.
</t>
    </r>
    <r>
      <rPr>
        <b/>
        <sz val="8"/>
        <color rgb="FF000000"/>
        <rFont val="Tahoma"/>
        <family val="2"/>
      </rPr>
      <t>Análisis OCI:</t>
    </r>
    <r>
      <rPr>
        <sz val="8"/>
        <color rgb="FF000000"/>
        <rFont val="Tahoma"/>
        <family val="2"/>
      </rPr>
      <t xml:space="preserve"> Conforme a lo reportado, se califica </t>
    </r>
    <r>
      <rPr>
        <b/>
        <sz val="8"/>
        <color rgb="FF000000"/>
        <rFont val="Tahoma"/>
        <family val="2"/>
      </rPr>
      <t>"Sin Iniciar".</t>
    </r>
  </si>
  <si>
    <r>
      <rPr>
        <b/>
        <sz val="8"/>
        <color rgb="FF000000"/>
        <rFont val="Tahoma"/>
        <family val="2"/>
      </rPr>
      <t xml:space="preserve">Reporte Planeación: </t>
    </r>
    <r>
      <rPr>
        <sz val="8"/>
        <color rgb="FF000000"/>
        <rFont val="Tahoma"/>
        <family val="2"/>
      </rPr>
      <t xml:space="preserve">Esta actividad iniciará en el tercer cuatrimestre del año.
</t>
    </r>
    <r>
      <rPr>
        <b/>
        <sz val="8"/>
        <color rgb="FF000000"/>
        <rFont val="Tahoma"/>
        <family val="2"/>
      </rPr>
      <t>Reporte Digital:</t>
    </r>
    <r>
      <rPr>
        <sz val="8"/>
        <color rgb="FF000000"/>
        <rFont val="Tahoma"/>
        <family val="2"/>
      </rPr>
      <t xml:space="preserve"> No presentan reporte de avance para este cuatrimestre.
</t>
    </r>
    <r>
      <rPr>
        <b/>
        <sz val="8"/>
        <color rgb="FF000000"/>
        <rFont val="Tahoma"/>
        <family val="2"/>
      </rPr>
      <t xml:space="preserve">Análisis OCI: </t>
    </r>
    <r>
      <rPr>
        <sz val="8"/>
        <color rgb="FF000000"/>
        <rFont val="Tahoma"/>
        <family val="2"/>
      </rPr>
      <t xml:space="preserve">Conforme a lo reportado, se califica como </t>
    </r>
    <r>
      <rPr>
        <b/>
        <sz val="8"/>
        <color rgb="FF000000"/>
        <rFont val="Tahoma"/>
        <family val="2"/>
      </rPr>
      <t>"Sin Iniciar".</t>
    </r>
  </si>
  <si>
    <r>
      <t xml:space="preserve">Reporte Comunicaciones: </t>
    </r>
    <r>
      <rPr>
        <sz val="8"/>
        <color rgb="FF000000"/>
        <rFont val="Tahoma"/>
        <family val="2"/>
      </rPr>
      <t xml:space="preserve">Aún no se ha dado inicio al proceso de rendición de cuentas para este año.
</t>
    </r>
    <r>
      <rPr>
        <b/>
        <sz val="8"/>
        <color rgb="FF000000"/>
        <rFont val="Tahoma"/>
        <family val="2"/>
      </rPr>
      <t xml:space="preserve">Análisis OCI: </t>
    </r>
    <r>
      <rPr>
        <sz val="8"/>
        <color rgb="FF000000"/>
        <rFont val="Tahoma"/>
        <family val="2"/>
      </rPr>
      <t xml:space="preserve">De conformidad con lo indicado por el área se califica la acción como </t>
    </r>
    <r>
      <rPr>
        <b/>
        <sz val="8"/>
        <color rgb="FF000000"/>
        <rFont val="Tahoma"/>
        <family val="2"/>
      </rPr>
      <t>"Sin Iniciar"</t>
    </r>
    <r>
      <rPr>
        <sz val="8"/>
        <color rgb="FF000000"/>
        <rFont val="Tahoma"/>
        <family val="2"/>
      </rPr>
      <t xml:space="preserve"> y se recomienda al área tener en cuenta las fechas programadas para el cumplimiento de la acción. </t>
    </r>
  </si>
  <si>
    <r>
      <t xml:space="preserve">Reporte Comunicaciones: </t>
    </r>
    <r>
      <rPr>
        <sz val="8"/>
        <color rgb="FF000000"/>
        <rFont val="Tahoma"/>
        <family val="2"/>
      </rPr>
      <t xml:space="preserve">Teniendo en cuenta que la rendición de cuentas es un evento que surge a fin de año para la fecha aún no se ha empezado a trabajar en las acciones correspondientes.
</t>
    </r>
    <r>
      <rPr>
        <b/>
        <sz val="8"/>
        <color rgb="FF000000"/>
        <rFont val="Tahoma"/>
        <family val="2"/>
      </rPr>
      <t xml:space="preserve">Análisis OCI: </t>
    </r>
    <r>
      <rPr>
        <sz val="8"/>
        <color rgb="FF000000"/>
        <rFont val="Tahoma"/>
        <family val="2"/>
      </rPr>
      <t xml:space="preserve">Teniendo en cuenta lo informado por el área, se califica la acción con alerta </t>
    </r>
    <r>
      <rPr>
        <b/>
        <sz val="8"/>
        <color rgb="FF000000"/>
        <rFont val="Tahoma"/>
        <family val="2"/>
      </rPr>
      <t>"Sin Iniciar"</t>
    </r>
    <r>
      <rPr>
        <sz val="8"/>
        <color rgb="FF000000"/>
        <rFont val="Tahoma"/>
        <family val="2"/>
      </rPr>
      <t xml:space="preserve"> y se recomienda adelantar las acciones formuladas dentro de los tiempos establecidos para tal fin. </t>
    </r>
  </si>
  <si>
    <r>
      <rPr>
        <b/>
        <sz val="8"/>
        <color rgb="FF000000"/>
        <rFont val="Tahoma"/>
        <family val="2"/>
      </rPr>
      <t xml:space="preserve">Reporte Planeación: </t>
    </r>
    <r>
      <rPr>
        <sz val="8"/>
        <color rgb="FF000000"/>
        <rFont val="Tahoma"/>
        <family val="2"/>
      </rPr>
      <t xml:space="preserve">Esta acción no ha iniciado su implementación.
</t>
    </r>
    <r>
      <rPr>
        <b/>
        <sz val="8"/>
        <color rgb="FF000000"/>
        <rFont val="Tahoma"/>
        <family val="2"/>
      </rPr>
      <t xml:space="preserve">Análisis OCI: </t>
    </r>
    <r>
      <rPr>
        <sz val="8"/>
        <color rgb="FF000000"/>
        <rFont val="Tahoma"/>
        <family val="2"/>
      </rPr>
      <t xml:space="preserve"> Conforme a lo reportado, se califica</t>
    </r>
    <r>
      <rPr>
        <b/>
        <sz val="8"/>
        <color rgb="FF000000"/>
        <rFont val="Tahoma"/>
        <family val="2"/>
      </rPr>
      <t xml:space="preserve"> "Sin Iniciar".</t>
    </r>
  </si>
  <si>
    <r>
      <rPr>
        <b/>
        <sz val="8"/>
        <color rgb="FF000000"/>
        <rFont val="Tahoma"/>
        <family val="2"/>
      </rPr>
      <t>Reporte Talento  Humano</t>
    </r>
    <r>
      <rPr>
        <sz val="8"/>
        <color rgb="FF000000"/>
        <rFont val="Tahoma"/>
        <family val="2"/>
      </rPr>
      <t xml:space="preserve">: La Capacitación será el 4 de mayo de 2021         
</t>
    </r>
    <r>
      <rPr>
        <b/>
        <sz val="8"/>
        <color rgb="FF000000"/>
        <rFont val="Tahoma"/>
        <family val="2"/>
      </rPr>
      <t xml:space="preserve">Análisis OCI: </t>
    </r>
    <r>
      <rPr>
        <sz val="8"/>
        <color rgb="FF000000"/>
        <rFont val="Tahoma"/>
        <family val="2"/>
      </rPr>
      <t xml:space="preserve">Se evidencia la programación de la capacitación para el mes de mayo, se verificará en el próximo seguimiento su realización y que se cumpla con el tema establecido.
Teniendo en cuenta lo anterior, se califica como  </t>
    </r>
    <r>
      <rPr>
        <b/>
        <sz val="8"/>
        <color rgb="FF000000"/>
        <rFont val="Tahoma"/>
        <family val="2"/>
      </rPr>
      <t>"En Proceso".</t>
    </r>
  </si>
  <si>
    <r>
      <rPr>
        <b/>
        <sz val="8"/>
        <color rgb="FF000000"/>
        <rFont val="Tahoma"/>
        <family val="2"/>
      </rPr>
      <t>Reporte Talento  Humano</t>
    </r>
    <r>
      <rPr>
        <sz val="8"/>
        <color rgb="FF000000"/>
        <rFont val="Tahoma"/>
        <family val="2"/>
      </rPr>
      <t xml:space="preserve">: Se realiza actividad el día 04 de mayo de 2021.
</t>
    </r>
    <r>
      <rPr>
        <b/>
        <sz val="8"/>
        <color rgb="FF000000"/>
        <rFont val="Tahoma"/>
        <family val="2"/>
      </rPr>
      <t xml:space="preserve">Análisis OCI: </t>
    </r>
    <r>
      <rPr>
        <sz val="8"/>
        <color rgb="FF000000"/>
        <rFont val="Tahoma"/>
        <family val="2"/>
      </rPr>
      <t xml:space="preserve">Se evidencia la solicitud de la capacitación en rendición de cuentas a la Veeduría Distrital, se remite la divulgación realizada invitando a los funcionarios de Capital a la capacitación,  la capacitación se realiza el día 04/05/2021 a través de la herramienta Meet, se remite la presentación utilizada durante la capacitación, hay evidencia fotográfica de los asistentes y registro en Google Formas. 
Teniendo en cuenta lo anterior, se califica como  </t>
    </r>
    <r>
      <rPr>
        <b/>
        <sz val="8"/>
        <color rgb="FF000000"/>
        <rFont val="Tahoma"/>
        <family val="2"/>
      </rPr>
      <t>"Terminada".</t>
    </r>
  </si>
  <si>
    <r>
      <t xml:space="preserve">Reporte Comunicaciones: </t>
    </r>
    <r>
      <rPr>
        <sz val="8"/>
        <color rgb="FF000000"/>
        <rFont val="Tahoma"/>
        <family val="2"/>
      </rPr>
      <t xml:space="preserve">Aún no se ha dado inicio al proceso de rendición de cuentas para este año.
</t>
    </r>
    <r>
      <rPr>
        <b/>
        <sz val="8"/>
        <color rgb="FF000000"/>
        <rFont val="Tahoma"/>
        <family val="2"/>
      </rPr>
      <t xml:space="preserve">Análisis OCI: </t>
    </r>
    <r>
      <rPr>
        <sz val="8"/>
        <color rgb="FF000000"/>
        <rFont val="Tahoma"/>
        <family val="2"/>
      </rPr>
      <t xml:space="preserve">De conformidad con lo indicado por el área se califica la acción con alerta </t>
    </r>
    <r>
      <rPr>
        <b/>
        <sz val="8"/>
        <color rgb="FF000000"/>
        <rFont val="Tahoma"/>
        <family val="2"/>
      </rPr>
      <t>"Sin Iniciar"</t>
    </r>
    <r>
      <rPr>
        <sz val="8"/>
        <color rgb="FF000000"/>
        <rFont val="Tahoma"/>
        <family val="2"/>
      </rPr>
      <t xml:space="preserve"> y se recomienda al área tener en cuenta las fechas programadas para el cumplimiento de la acción. </t>
    </r>
  </si>
  <si>
    <r>
      <t xml:space="preserve">Reporte Comunicaciones: </t>
    </r>
    <r>
      <rPr>
        <sz val="8"/>
        <color rgb="FF000000"/>
        <rFont val="Tahoma"/>
        <family val="2"/>
      </rPr>
      <t xml:space="preserve">Teniendo en cuenta que la rendición de cuentas es un evento que surge a fin de año para la fecha aún no se ha empezado a trabajar en las acciones correspondientes.
</t>
    </r>
    <r>
      <rPr>
        <b/>
        <sz val="8"/>
        <color rgb="FF000000"/>
        <rFont val="Tahoma"/>
        <family val="2"/>
      </rPr>
      <t xml:space="preserve">Reporte At. Ciudadano: </t>
    </r>
    <r>
      <rPr>
        <sz val="8"/>
        <color rgb="FF000000"/>
        <rFont val="Tahoma"/>
        <family val="2"/>
      </rPr>
      <t xml:space="preserve">No se ha realizado ningún avance sobre esta acción.
</t>
    </r>
    <r>
      <rPr>
        <b/>
        <sz val="8"/>
        <color rgb="FF000000"/>
        <rFont val="Tahoma"/>
        <family val="2"/>
      </rPr>
      <t xml:space="preserve">Análisis OCI: </t>
    </r>
    <r>
      <rPr>
        <sz val="8"/>
        <color rgb="FF000000"/>
        <rFont val="Tahoma"/>
        <family val="2"/>
      </rPr>
      <t xml:space="preserve">Teniendo en cuenta lo informado por el área, se califica la acción con alerta </t>
    </r>
    <r>
      <rPr>
        <b/>
        <sz val="8"/>
        <color rgb="FF000000"/>
        <rFont val="Tahoma"/>
        <family val="2"/>
      </rPr>
      <t>"Sin Iniciar"</t>
    </r>
    <r>
      <rPr>
        <sz val="8"/>
        <color rgb="FF000000"/>
        <rFont val="Tahoma"/>
        <family val="2"/>
      </rPr>
      <t xml:space="preserve"> y se recomienda adelantar las acciones formuladas dentro de los tiempos establecidos para tal fin. </t>
    </r>
  </si>
  <si>
    <r>
      <rPr>
        <b/>
        <sz val="8"/>
        <color rgb="FF000000"/>
        <rFont val="Tahoma"/>
        <family val="2"/>
      </rPr>
      <t xml:space="preserve">Reporte Planeación: </t>
    </r>
    <r>
      <rPr>
        <sz val="8"/>
        <color rgb="FF000000"/>
        <rFont val="Tahoma"/>
        <family val="2"/>
      </rPr>
      <t xml:space="preserve">Dada la periodicidad de la acción, para el primer cuatrimestre no aplica relación de avances en la materia; no obstante, en el mes de abril en el marco del CIGD se realizó ante el equipo directivo la presentación de avances en la gestión institucional en el plan de acción. Los resultados consolidados del mismo se  adjuntan al presente seguimiento del primer trimestre de la vigencia.
</t>
    </r>
    <r>
      <rPr>
        <b/>
        <sz val="8"/>
        <color rgb="FF000000"/>
        <rFont val="Tahoma"/>
        <family val="2"/>
      </rPr>
      <t xml:space="preserve">Análisis OCI: </t>
    </r>
    <r>
      <rPr>
        <sz val="8"/>
        <color rgb="FF000000"/>
        <rFont val="Tahoma"/>
        <family val="2"/>
      </rPr>
      <t xml:space="preserve"> Conforme a los documentos soportados se evidencia que el monitoreo se realiza trimestral y que ya se solicitaron los reportes a las áreas para su consolidación y posterior elaboración de informe. Por lo anterior y dado que se realizan 2 informes en el año se califica</t>
    </r>
    <r>
      <rPr>
        <b/>
        <sz val="8"/>
        <color rgb="FF000000"/>
        <rFont val="Tahoma"/>
        <family val="2"/>
      </rPr>
      <t xml:space="preserve"> "En Proceso".</t>
    </r>
  </si>
  <si>
    <r>
      <rPr>
        <b/>
        <sz val="8"/>
        <color rgb="FF000000"/>
        <rFont val="Tahoma"/>
        <family val="2"/>
      </rPr>
      <t xml:space="preserve">Reporte Planeación: </t>
    </r>
    <r>
      <rPr>
        <sz val="8"/>
        <color rgb="FF000000"/>
        <rFont val="Tahoma"/>
        <family val="2"/>
      </rPr>
      <t xml:space="preserve">"Se realizó la publicación en el botón de transparencia de la página web de la entidad numeral 4.3. Plan de Acción, la información referente al seguimiento del Plan de Acción Institucional a través de los siguientes instrumentos: 
* Informe de Seguimiento al Plan de Acción Institucional - Semestre 1
* Reporte de indicadores Capital 2021 - Semestre 1
Así mismo, dicha información está publicada en la intranet en la ruta:  Inicio &gt; MIPG &gt; Direccionamiento Estratégico &gt; Plan de acción institucional &gt; 2021 &gt; Seguimientos" 
</t>
    </r>
    <r>
      <rPr>
        <b/>
        <sz val="8"/>
        <color rgb="FF000000"/>
        <rFont val="Tahoma"/>
        <family val="2"/>
      </rPr>
      <t xml:space="preserve">Análisis OCI: </t>
    </r>
    <r>
      <rPr>
        <sz val="8"/>
        <color rgb="FF000000"/>
        <rFont val="Tahoma"/>
        <family val="2"/>
      </rPr>
      <t xml:space="preserve">Para la vigencia 2020, debían realizarse y  publicarse 2 informes de seguimiento al Plan de Acción Institucional, con plazo hasta el 31/01/2021, en la página web de la entidad solo se publicó un informe. Por lo tanto, esta acción fue incumplida.
Para esta vigencia, de igual manera de deben realizar 2 informes de seguimiento y publicarlo en la página web de la entidad, se evidencia la consolidación y publicación del seguimiento al plan de acción para el primer semestre de 2021, para el segundo semestre se espera su consolidación y publicación en enero de 2022. 
Conforme a lo reportado, se califica como </t>
    </r>
    <r>
      <rPr>
        <b/>
        <sz val="8"/>
        <color rgb="FF000000"/>
        <rFont val="Tahoma"/>
        <family val="2"/>
      </rPr>
      <t>"En Proceso".</t>
    </r>
  </si>
  <si>
    <r>
      <t xml:space="preserve">Reporte At. Ciudadano: </t>
    </r>
    <r>
      <rPr>
        <sz val="8"/>
        <color rgb="FF000000"/>
        <rFont val="Tahoma"/>
        <family val="2"/>
      </rPr>
      <t xml:space="preserve">No se ha realizado ningún avance sobre esta acción.
</t>
    </r>
    <r>
      <rPr>
        <b/>
        <sz val="8"/>
        <color rgb="FF000000"/>
        <rFont val="Tahoma"/>
        <family val="2"/>
      </rPr>
      <t xml:space="preserve">Análisis OCI: </t>
    </r>
    <r>
      <rPr>
        <sz val="8"/>
        <color rgb="FF000000"/>
        <rFont val="Tahoma"/>
        <family val="2"/>
      </rPr>
      <t xml:space="preserve">De conformidad con el reporte adelantado por el área, se califica la acción con alerta </t>
    </r>
    <r>
      <rPr>
        <b/>
        <sz val="8"/>
        <color rgb="FF000000"/>
        <rFont val="Tahoma"/>
        <family val="2"/>
      </rPr>
      <t>"Sin Iniciar"</t>
    </r>
    <r>
      <rPr>
        <sz val="8"/>
        <color rgb="FF000000"/>
        <rFont val="Tahoma"/>
        <family val="2"/>
      </rPr>
      <t xml:space="preserve"> y se recomienda al área tener en cuenta las fechas programadas para el ejecución de las acciones formuladas. </t>
    </r>
  </si>
  <si>
    <r>
      <t xml:space="preserve">Reporte At. Ciudadano: </t>
    </r>
    <r>
      <rPr>
        <sz val="8"/>
        <color rgb="FF000000"/>
        <rFont val="Tahoma"/>
        <family val="2"/>
      </rPr>
      <t xml:space="preserve">No se ha realizado ningún avance sobre esta acción.
</t>
    </r>
    <r>
      <rPr>
        <b/>
        <sz val="8"/>
        <color rgb="FF000000"/>
        <rFont val="Tahoma"/>
        <family val="2"/>
      </rPr>
      <t xml:space="preserve">Análisis OCI: </t>
    </r>
    <r>
      <rPr>
        <sz val="8"/>
        <color rgb="FF000000"/>
        <rFont val="Tahoma"/>
        <family val="2"/>
      </rPr>
      <t xml:space="preserve">Teniendo en cuenta lo informado por el área, se califica la acción con alerta </t>
    </r>
    <r>
      <rPr>
        <b/>
        <sz val="8"/>
        <color rgb="FF000000"/>
        <rFont val="Tahoma"/>
        <family val="2"/>
      </rPr>
      <t>"Sin Iniciar"</t>
    </r>
    <r>
      <rPr>
        <sz val="8"/>
        <color rgb="FF000000"/>
        <rFont val="Tahoma"/>
        <family val="2"/>
      </rPr>
      <t xml:space="preserve"> y se recomienda adelantar las acciones formuladas dentro de los tiempos establecidos para tal fin. </t>
    </r>
  </si>
  <si>
    <r>
      <t xml:space="preserve">Reporte At. Ciudadano: </t>
    </r>
    <r>
      <rPr>
        <sz val="8"/>
        <color rgb="FF000000"/>
        <rFont val="Tahoma"/>
        <family val="2"/>
      </rPr>
      <t xml:space="preserve">Se envió el 11 de marzo la solicitud para publicar por el boletín de comunicaciones la pieza informativa sobre buenas prácticas en servicio al ciudadano. Se publicó por el boletín el 25 de marzo la pieza.
</t>
    </r>
    <r>
      <rPr>
        <b/>
        <sz val="8"/>
        <color rgb="FF000000"/>
        <rFont val="Tahoma"/>
        <family val="2"/>
      </rPr>
      <t xml:space="preserve">Análisis OCI: </t>
    </r>
    <r>
      <rPr>
        <sz val="8"/>
        <color rgb="FF000000"/>
        <rFont val="Tahoma"/>
        <family val="2"/>
      </rPr>
      <t xml:space="preserve">Se verifican los soportes remitidos evidenciando que se adelantó la publicación de la primer pieza informativa en materia de atención al ciudadano en el Boletín interno No.6 del 25 de marzo de 2021. 
Por lo anterior, se califica la acción como </t>
    </r>
    <r>
      <rPr>
        <b/>
        <sz val="8"/>
        <color rgb="FF000000"/>
        <rFont val="Tahoma"/>
        <family val="2"/>
      </rPr>
      <t>"En Proceso"</t>
    </r>
    <r>
      <rPr>
        <sz val="8"/>
        <color rgb="FF000000"/>
        <rFont val="Tahoma"/>
        <family val="2"/>
      </rPr>
      <t xml:space="preserve"> y se recomienda al área tener en cuenta las fechas de ejecución programada para las acciones formuladas. </t>
    </r>
  </si>
  <si>
    <r>
      <rPr>
        <b/>
        <sz val="8"/>
        <color rgb="FF000000"/>
        <rFont val="Tahoma"/>
        <family val="2"/>
      </rPr>
      <t xml:space="preserve">Reporte At. Ciudadano: </t>
    </r>
    <r>
      <rPr>
        <sz val="8"/>
        <color rgb="FF000000"/>
        <rFont val="Tahoma"/>
        <family val="2"/>
      </rPr>
      <t xml:space="preserve">Se envió en el mes de mayo y en el mes de julio la solicitud de publicación de las piezas informativas las cuales fueron publicadas en el boletín de los meses respectivo.
</t>
    </r>
    <r>
      <rPr>
        <b/>
        <sz val="8"/>
        <color rgb="FF000000"/>
        <rFont val="Tahoma"/>
        <family val="2"/>
      </rPr>
      <t xml:space="preserve">Análisis OCI: </t>
    </r>
    <r>
      <rPr>
        <sz val="8"/>
        <color rgb="FF000000"/>
        <rFont val="Tahoma"/>
        <family val="2"/>
      </rPr>
      <t xml:space="preserve">Se observan las piezas informativas sobre el protocolo de atención virtual publicada el 12 de mayo de 2021 en el boletín interno N.13, así como la pieza sobre la respuesta a un derecho de petición, la cual fue publicada en el boletín interno N.22 del 15 de julio de 2021. 
Teniendo en cuenta que se le ha dado continuidad a la ejecución de lo formulado, la acción se califica como </t>
    </r>
    <r>
      <rPr>
        <b/>
        <sz val="8"/>
        <color rgb="FF000000"/>
        <rFont val="Tahoma"/>
        <family val="2"/>
      </rPr>
      <t>"En Proceso"</t>
    </r>
    <r>
      <rPr>
        <sz val="8"/>
        <color rgb="FF000000"/>
        <rFont val="Tahoma"/>
        <family val="2"/>
      </rPr>
      <t xml:space="preserve"> y se recomienda al área tener en cuenta las fechas de ejecución establecidas para dar cabal cumplimiento a lo formulado para la última pieza planteada.</t>
    </r>
  </si>
  <si>
    <r>
      <t xml:space="preserve">Auxiliar de Atención al Ciudadano. 
</t>
    </r>
    <r>
      <rPr>
        <strike/>
        <sz val="8"/>
        <rFont val="Tahoma"/>
        <family val="2"/>
      </rPr>
      <t xml:space="preserve">
</t>
    </r>
    <r>
      <rPr>
        <sz val="8"/>
        <rFont val="Tahoma"/>
        <family val="2"/>
      </rPr>
      <t xml:space="preserve">Equipo digital </t>
    </r>
  </si>
  <si>
    <r>
      <t xml:space="preserve">Reporte At. Ciudadano: </t>
    </r>
    <r>
      <rPr>
        <sz val="8"/>
        <color rgb="FF000000"/>
        <rFont val="Tahoma"/>
        <family val="2"/>
      </rPr>
      <t xml:space="preserve">Se envió el 5 de marzo la solicitud para publicar los mensajes asociados a los canales de atención. Se publicó el 11 de marzo la información en la página web de  los mensajes asociados a los canales de atención.
</t>
    </r>
    <r>
      <rPr>
        <b/>
        <sz val="8"/>
        <color rgb="FF000000"/>
        <rFont val="Tahoma"/>
        <family val="2"/>
      </rPr>
      <t xml:space="preserve">Análisis OCI: </t>
    </r>
    <r>
      <rPr>
        <sz val="8"/>
        <color rgb="FF000000"/>
        <rFont val="Tahoma"/>
        <family val="2"/>
      </rPr>
      <t xml:space="preserve">Revisados los soportes se evidencian las seis (6) piezas informativas sobre los canales de atención establecidos en Capital [Presencial, telefónico, escrito, correo electrónico, virtual - chat y SDQS] en el botón de transparencia en el numeral 1.8 Mecanismos para la atención al ciudadano. 
Sin embargo, teniendo en cuenta que la acción cuenta con tiempo de ejecución hasta el 31 de diciembre de la presente vigencia, se califica </t>
    </r>
    <r>
      <rPr>
        <b/>
        <sz val="8"/>
        <color rgb="FF000000"/>
        <rFont val="Tahoma"/>
        <family val="2"/>
      </rPr>
      <t>"En Proceso"</t>
    </r>
    <r>
      <rPr>
        <sz val="8"/>
        <color rgb="FF000000"/>
        <rFont val="Tahoma"/>
        <family val="2"/>
      </rPr>
      <t xml:space="preserve"> y se recomienda adelantar revisiones en el segundo semestre de la vigencia para reforzar lo publicado. </t>
    </r>
  </si>
  <si>
    <r>
      <rPr>
        <b/>
        <sz val="8"/>
        <color rgb="FF000000"/>
        <rFont val="Tahoma"/>
        <family val="2"/>
      </rPr>
      <t xml:space="preserve">Reporte At. Ciudadano: </t>
    </r>
    <r>
      <rPr>
        <sz val="8"/>
        <color rgb="FF000000"/>
        <rFont val="Tahoma"/>
        <family val="2"/>
      </rPr>
      <t xml:space="preserve">Esta acción se completo en su totalidad en el mes de marzo puesto que los seis mensajes fueron enviados ese mes. Esto fue reportado en el seguimiento anterior. Se envió el 5 de marzo la solicitud para publicar los mensajes asociados a los canales de atención. Se publicó el 11 de marzo la información en la página web de  los mensajes asociados a los canales de atención.
</t>
    </r>
    <r>
      <rPr>
        <b/>
        <sz val="8"/>
        <color rgb="FF000000"/>
        <rFont val="Tahoma"/>
        <family val="2"/>
      </rPr>
      <t xml:space="preserve">Reporte Digital: </t>
    </r>
    <r>
      <rPr>
        <sz val="8"/>
        <color rgb="FF000000"/>
        <rFont val="Tahoma"/>
        <family val="2"/>
      </rPr>
      <t xml:space="preserve">No presentan reporte de avance para este cuatrimestre.
</t>
    </r>
    <r>
      <rPr>
        <b/>
        <sz val="8"/>
        <color rgb="FF000000"/>
        <rFont val="Tahoma"/>
        <family val="2"/>
      </rPr>
      <t xml:space="preserve">Análisis OCI: </t>
    </r>
    <r>
      <rPr>
        <sz val="8"/>
        <color rgb="FF000000"/>
        <rFont val="Tahoma"/>
        <family val="2"/>
      </rPr>
      <t xml:space="preserve">Si bien las piezas informativas fueron publicadas en el primer semestre de la vigencia, se dejó como recomendación adelantar la verificación de las piezas en el segundo semestre con el fin de identificar cambios que pudieran surgir teniendo en cuenta la dinámica de Capital. Por lo anterior, se procede a calificar la acción como </t>
    </r>
    <r>
      <rPr>
        <b/>
        <sz val="8"/>
        <color rgb="FF000000"/>
        <rFont val="Tahoma"/>
        <family val="2"/>
      </rPr>
      <t>"Terminada"</t>
    </r>
    <r>
      <rPr>
        <sz val="8"/>
        <color rgb="FF000000"/>
        <rFont val="Tahoma"/>
        <family val="2"/>
      </rPr>
      <t xml:space="preserve"> y se reitera la recomendación de verificar el contenido y actualizar si hay lugar a ello. </t>
    </r>
  </si>
  <si>
    <r>
      <t xml:space="preserve">Coordinar la respectiva capacitación en materia de uso de la herramienta Centro de Relevo.
</t>
    </r>
    <r>
      <rPr>
        <b/>
        <sz val="8"/>
        <rFont val="Tahoma"/>
        <family val="2"/>
      </rPr>
      <t xml:space="preserve">Nota: </t>
    </r>
    <r>
      <rPr>
        <sz val="8"/>
        <rFont val="Tahoma"/>
        <family val="2"/>
      </rPr>
      <t>esta acción se llevará a cabo solamente en el momento que los servicios atención al ciudadano (recepción y ofician de atención al ciudadano) realicen sus funciones de manera presencial.</t>
    </r>
  </si>
  <si>
    <r>
      <rPr>
        <b/>
        <sz val="8"/>
        <color rgb="FF000000"/>
        <rFont val="Tahoma"/>
        <family val="2"/>
      </rPr>
      <t xml:space="preserve">Reporte At. Ciudadano: </t>
    </r>
    <r>
      <rPr>
        <sz val="8"/>
        <color rgb="FF000000"/>
        <rFont val="Tahoma"/>
        <family val="2"/>
      </rPr>
      <t xml:space="preserve">Teniendo en cuenta que la atención se viene prestando a través de los canales virtuales aún no se ha realizado ningún avance sobre esta acción.
</t>
    </r>
    <r>
      <rPr>
        <b/>
        <sz val="8"/>
        <color rgb="FF000000"/>
        <rFont val="Tahoma"/>
        <family val="2"/>
      </rPr>
      <t>Reporte Sistemas:</t>
    </r>
    <r>
      <rPr>
        <sz val="8"/>
        <color rgb="FF000000"/>
        <rFont val="Tahoma"/>
        <family val="2"/>
      </rPr>
      <t xml:space="preserve"> El servicio de Centro de Relevo fue implementado y este ha sido monitoreado para mantenerlo operativo a través de la página web de la entidad.
</t>
    </r>
    <r>
      <rPr>
        <b/>
        <sz val="8"/>
        <color rgb="FF000000"/>
        <rFont val="Tahoma"/>
        <family val="2"/>
      </rPr>
      <t xml:space="preserve">Análisis OCI: </t>
    </r>
    <r>
      <rPr>
        <sz val="8"/>
        <color rgb="FF000000"/>
        <rFont val="Tahoma"/>
        <family val="2"/>
      </rPr>
      <t xml:space="preserve">Teniendo en cuenta el reporte de Atención al Ciudadano se procede a verificar lo indicado por el área de Sistemas; sin embargo, no se remitieron soportes que permitan evidenciar el monitoreo que se adelanta sobre la operación de la herramienta, por lo que, se califica la acción con alerta </t>
    </r>
    <r>
      <rPr>
        <b/>
        <sz val="8"/>
        <color rgb="FF000000"/>
        <rFont val="Tahoma"/>
        <family val="2"/>
      </rPr>
      <t>"Sin Iniciar"</t>
    </r>
    <r>
      <rPr>
        <sz val="8"/>
        <color rgb="FF000000"/>
        <rFont val="Tahoma"/>
        <family val="2"/>
      </rPr>
      <t xml:space="preserve"> y se recomienda adelantar la verificación de las acciones formuladas de manera que estas integren la nueva realidad del Canal, así como de la coordinación en la ejecución y reporte de los avances de las acciones.</t>
    </r>
  </si>
  <si>
    <r>
      <t xml:space="preserve">Reporte At. Ciudadano: </t>
    </r>
    <r>
      <rPr>
        <sz val="8"/>
        <color rgb="FF000000"/>
        <rFont val="Tahoma"/>
        <family val="2"/>
      </rPr>
      <t xml:space="preserve">Teniendo en cuenta que la atención se viene prestando a través de los canales virtuales y que la acción hace referencia a cuando se preste atención presencial, aún no se ha realizado ningún avance sobre esta acción.
</t>
    </r>
    <r>
      <rPr>
        <b/>
        <sz val="8"/>
        <color rgb="FF000000"/>
        <rFont val="Tahoma"/>
        <family val="2"/>
      </rPr>
      <t xml:space="preserve">Análisis OCI: </t>
    </r>
    <r>
      <rPr>
        <sz val="8"/>
        <color rgb="FF000000"/>
        <rFont val="Tahoma"/>
        <family val="2"/>
      </rPr>
      <t xml:space="preserve">Teniendo en cuenta lo informado por el área, se mantiene la calificación de la acción con alerta </t>
    </r>
    <r>
      <rPr>
        <b/>
        <sz val="8"/>
        <color rgb="FF000000"/>
        <rFont val="Tahoma"/>
        <family val="2"/>
      </rPr>
      <t xml:space="preserve">"Sin Iniciar" </t>
    </r>
    <r>
      <rPr>
        <sz val="8"/>
        <color rgb="FF000000"/>
        <rFont val="Tahoma"/>
        <family val="2"/>
      </rPr>
      <t xml:space="preserve">y se reitera la recomendación de adelantar la revisión de lo propuesto en el plan y realizar la formulación de actividades ajustadas a la realidad de las dinámicas de la entidad con el fin de evitar incumplimientos por actividades que no pueden ser ejecutadas. </t>
    </r>
  </si>
  <si>
    <r>
      <t xml:space="preserve">Reporte At. Ciudadano: </t>
    </r>
    <r>
      <rPr>
        <sz val="8"/>
        <color rgb="FF000000"/>
        <rFont val="Tahoma"/>
        <family val="2"/>
      </rPr>
      <t xml:space="preserve">e envió el 9 de abril la solicitud para publicar la pieza informativa sobre los canales de atención. Se publicó el 14 de abril en el boletín de comunicaciones la pieza informativa.
</t>
    </r>
    <r>
      <rPr>
        <b/>
        <sz val="8"/>
        <color rgb="FF000000"/>
        <rFont val="Tahoma"/>
        <family val="2"/>
      </rPr>
      <t xml:space="preserve">Análisis OCI: </t>
    </r>
    <r>
      <rPr>
        <sz val="8"/>
        <color rgb="FF000000"/>
        <rFont val="Tahoma"/>
        <family val="2"/>
      </rPr>
      <t xml:space="preserve">Revisados los soportes se observó la publicación de la pieza informativa sobre los canales de comunicación establecidos para Capital en el boletín interno No.9 del 14 de abril de 2021, por lo que se califica </t>
    </r>
    <r>
      <rPr>
        <b/>
        <sz val="8"/>
        <color rgb="FF000000"/>
        <rFont val="Tahoma"/>
        <family val="2"/>
      </rPr>
      <t xml:space="preserve">"En Proceso" </t>
    </r>
    <r>
      <rPr>
        <sz val="8"/>
        <color rgb="FF000000"/>
        <rFont val="Tahoma"/>
        <family val="2"/>
      </rPr>
      <t xml:space="preserve">y se recomienda al área tener en cuenta las fechas de ejecución programadas para dar cabal cumplimiento a lo formulado. </t>
    </r>
  </si>
  <si>
    <r>
      <t xml:space="preserve">Reporte At. Ciudadano: </t>
    </r>
    <r>
      <rPr>
        <sz val="8"/>
        <color rgb="FF000000"/>
        <rFont val="Tahoma"/>
        <family val="2"/>
      </rPr>
      <t xml:space="preserve">Se enviaron en los meses de junio y agosto las solicitudes de publicación de las piezas informativas las cuales fueron publicadas en el boletín de los meses respectivos.
</t>
    </r>
    <r>
      <rPr>
        <b/>
        <sz val="8"/>
        <color rgb="FF000000"/>
        <rFont val="Tahoma"/>
        <family val="2"/>
      </rPr>
      <t xml:space="preserve">Análisis OCI: </t>
    </r>
    <r>
      <rPr>
        <sz val="8"/>
        <color rgb="FF000000"/>
        <rFont val="Tahoma"/>
        <family val="2"/>
      </rPr>
      <t xml:space="preserve">Se adelanta la verificación de los soportes evidenciando que se realizó la publicación de dos (2) piezas correspondientes a Atención al Ciudadano en los boletines internos N.28 del 25 de agosto de 2021 y N.18 del 16 de junio de 2021 respectivamente. 
Teniendo en cuenta lo anterior, se califica la acción </t>
    </r>
    <r>
      <rPr>
        <b/>
        <sz val="8"/>
        <color rgb="FF000000"/>
        <rFont val="Tahoma"/>
        <family val="2"/>
      </rPr>
      <t>"En Proceso"</t>
    </r>
    <r>
      <rPr>
        <sz val="8"/>
        <color rgb="FF000000"/>
        <rFont val="Tahoma"/>
        <family val="2"/>
      </rPr>
      <t xml:space="preserve"> y se recomienda dar continuidad a la ejecución de lo formulado dentro de los plazos establecidos para tal fin. </t>
    </r>
  </si>
  <si>
    <r>
      <rPr>
        <b/>
        <sz val="8"/>
        <color rgb="FF000000"/>
        <rFont val="Tahoma"/>
        <family val="2"/>
      </rPr>
      <t>Reporte Recursos  Humanos:</t>
    </r>
    <r>
      <rPr>
        <sz val="8"/>
        <color rgb="FF000000"/>
        <rFont val="Tahoma"/>
        <family val="2"/>
      </rPr>
      <t xml:space="preserve"> No se ha iniciado la actividad.
</t>
    </r>
    <r>
      <rPr>
        <b/>
        <sz val="8"/>
        <color rgb="FF000000"/>
        <rFont val="Tahoma"/>
        <family val="2"/>
      </rPr>
      <t>Análisis OCI:</t>
    </r>
    <r>
      <rPr>
        <sz val="8"/>
        <color rgb="FF000000"/>
        <rFont val="Tahoma"/>
        <family val="2"/>
      </rPr>
      <t xml:space="preserve"> Teniendo en cuenta el reporte del área sobre el avance de las actividades, se recomienda que se adelanten las actividades pertinentes, teniendo en cuenta que se deben realizar dos actividades en el año. Teniendo en cuenta lo anterior, se califica como </t>
    </r>
    <r>
      <rPr>
        <b/>
        <sz val="8"/>
        <color rgb="FF000000"/>
        <rFont val="Tahoma"/>
        <family val="2"/>
      </rPr>
      <t>"Sin Iniciar".</t>
    </r>
  </si>
  <si>
    <r>
      <rPr>
        <b/>
        <sz val="8"/>
        <color rgb="FF000000"/>
        <rFont val="Tahoma"/>
        <family val="2"/>
      </rPr>
      <t>Reporte Talento  Humano</t>
    </r>
    <r>
      <rPr>
        <sz val="8"/>
        <color rgb="FF000000"/>
        <rFont val="Tahoma"/>
        <family val="2"/>
      </rPr>
      <t xml:space="preserve">: Se realizan a la fecha 4 capacitaciones de cualificación de servicio al ciudadano con diferentes enfoques como las relaciono a continuación:         
                                                                                              06/05/2021 Cualificación de servicio al ciudadano - Protocolo de atención con enfoque diferencial 
08/06/2021 Cualificación de servicio al ciudadano - lenguaje y comunicación 
13_07_2021 Cualificación de servicio al ciudadano - Creando confianza trabajo en equipo
05_08_2021 Cualificación de servicio al ciudadano - Resolución de conflictos
</t>
    </r>
    <r>
      <rPr>
        <b/>
        <sz val="8"/>
        <color rgb="FF000000"/>
        <rFont val="Tahoma"/>
        <family val="2"/>
      </rPr>
      <t xml:space="preserve">Análisis OCI: </t>
    </r>
    <r>
      <rPr>
        <sz val="8"/>
        <color rgb="FF000000"/>
        <rFont val="Tahoma"/>
        <family val="2"/>
      </rPr>
      <t xml:space="preserve">Se evidencia la realización de 4 capacitaciones  en los siguientes temas: Protocolo de atención con enfoque diferencial, lenguaje y comunicación, creando confianza del trabajo en equipo y resolución de conflictos, se remite la divulgación realizada invitando a los funcionarios de Capital a las capacitaciones,  la capacitaciones se realizan los días 06/05/2021, 08/06/2021, 13/07/2021 y 05/08/2021 a través de la herramienta Meet, se remiten 2 presentaciones utilizadas durante las capacitaciones, hay evidencia fotográfica de los asistentes y registro en Google Forms. 
Teniendo en cuenta lo anterior, se califica como  </t>
    </r>
    <r>
      <rPr>
        <b/>
        <sz val="8"/>
        <color rgb="FF000000"/>
        <rFont val="Tahoma"/>
        <family val="2"/>
      </rPr>
      <t>"Terminada".</t>
    </r>
  </si>
  <si>
    <r>
      <rPr>
        <b/>
        <sz val="8"/>
        <color rgb="FF000000"/>
        <rFont val="Tahoma"/>
        <family val="2"/>
      </rPr>
      <t>Reporte Recursos  Humanos:</t>
    </r>
    <r>
      <rPr>
        <sz val="8"/>
        <color rgb="FF000000"/>
        <rFont val="Tahoma"/>
        <family val="2"/>
      </rPr>
      <t xml:space="preserve"> Se está buscando esta actividad.
</t>
    </r>
    <r>
      <rPr>
        <b/>
        <sz val="8"/>
        <color rgb="FF000000"/>
        <rFont val="Tahoma"/>
        <family val="2"/>
      </rPr>
      <t>Análisis OCI:</t>
    </r>
    <r>
      <rPr>
        <sz val="8"/>
        <color rgb="FF000000"/>
        <rFont val="Tahoma"/>
        <family val="2"/>
      </rPr>
      <t xml:space="preserve"> Teniendo en cuenta lo anterior, se califica como </t>
    </r>
    <r>
      <rPr>
        <b/>
        <sz val="8"/>
        <color rgb="FF000000"/>
        <rFont val="Tahoma"/>
        <family val="2"/>
      </rPr>
      <t>"Sin Iniciar".</t>
    </r>
  </si>
  <si>
    <r>
      <rPr>
        <b/>
        <sz val="8"/>
        <color rgb="FF000000"/>
        <rFont val="Tahoma"/>
        <family val="2"/>
      </rPr>
      <t>Reporte Talento  Humano</t>
    </r>
    <r>
      <rPr>
        <sz val="8"/>
        <color rgb="FF000000"/>
        <rFont val="Tahoma"/>
        <family val="2"/>
      </rPr>
      <t xml:space="preserve">: Se realiza actividad el día 18 de junio de 2021.
</t>
    </r>
    <r>
      <rPr>
        <b/>
        <sz val="8"/>
        <color rgb="FF000000"/>
        <rFont val="Tahoma"/>
        <family val="2"/>
      </rPr>
      <t xml:space="preserve">Análisis OCI: </t>
    </r>
    <r>
      <rPr>
        <sz val="8"/>
        <color rgb="FF000000"/>
        <rFont val="Tahoma"/>
        <family val="2"/>
      </rPr>
      <t xml:space="preserve">Se remite la divulgación realizada, invitando a los funcionarios de Capital a la capacitación de lenguaje de señas,  la capacitación se realiza el día 18/06/2021 a través de la herramienta Meet, hay evidencia fotográfica de los asistentes y registro en Google Forms, evidenciando a la asistencia de la auxiliar de correspondencia y de atención al ciudadano.
Teniendo en cuenta lo anterior, se califica como  </t>
    </r>
    <r>
      <rPr>
        <b/>
        <sz val="8"/>
        <color rgb="FF000000"/>
        <rFont val="Tahoma"/>
        <family val="2"/>
      </rPr>
      <t>"Terminada".</t>
    </r>
  </si>
  <si>
    <r>
      <t xml:space="preserve">Reporte At. Ciudadano: </t>
    </r>
    <r>
      <rPr>
        <sz val="8"/>
        <color rgb="FF000000"/>
        <rFont val="Tahoma"/>
        <family val="2"/>
      </rPr>
      <t xml:space="preserve">Respecto a esta acción no se ha realizado la actualización teniendo en cuenta el Radicado No 547 - LINEAMIENTOS PARA LA ATENCION DE PETICIONES EN REDES SOCIALES del 25 de marzo donde dan sugerencias para este tema, se solicitó mesa de trabajo con la Veeduría para despejar dudas por parte de Secretaría General y esta se agendo hasta mayo por lo que el Manual se actualizará tan pronto se definan los protocolos de atención por redes de acuerdo a esa reunión.
</t>
    </r>
    <r>
      <rPr>
        <b/>
        <sz val="8"/>
        <color rgb="FF000000"/>
        <rFont val="Tahoma"/>
        <family val="2"/>
      </rPr>
      <t xml:space="preserve">Análisis OCI: </t>
    </r>
    <r>
      <rPr>
        <sz val="8"/>
        <color rgb="FF000000"/>
        <rFont val="Tahoma"/>
        <family val="2"/>
      </rPr>
      <t xml:space="preserve">Teniendo en cuenta lo anterior, así como la fecha de terminación programada para el 30 de abril de 2021, se califica como </t>
    </r>
    <r>
      <rPr>
        <b/>
        <sz val="8"/>
        <color rgb="FF000000"/>
        <rFont val="Tahoma"/>
        <family val="2"/>
      </rPr>
      <t>"Incumplida"</t>
    </r>
    <r>
      <rPr>
        <sz val="8"/>
        <color rgb="FF000000"/>
        <rFont val="Tahoma"/>
        <family val="2"/>
      </rPr>
      <t xml:space="preserve"> y se recomienda al área adelantar la revisión de las fechas establecidas en el plan para darle cabal cumplimiento a lo formulado.</t>
    </r>
  </si>
  <si>
    <r>
      <t xml:space="preserve">Reporte At. Ciudadano: </t>
    </r>
    <r>
      <rPr>
        <sz val="8"/>
        <color rgb="FF000000"/>
        <rFont val="Tahoma"/>
        <family val="2"/>
      </rPr>
      <t xml:space="preserve">Se realizó la actualización del documento en el mes de junio, el cual fue publicado en la intranet y socializado a través de correo electrónico el 30 de junio.
</t>
    </r>
    <r>
      <rPr>
        <b/>
        <sz val="8"/>
        <color rgb="FF000000"/>
        <rFont val="Tahoma"/>
        <family val="2"/>
      </rPr>
      <t xml:space="preserve">Análisis OCI: </t>
    </r>
    <r>
      <rPr>
        <sz val="8"/>
        <color rgb="FF000000"/>
        <rFont val="Tahoma"/>
        <family val="2"/>
      </rPr>
      <t xml:space="preserve">Verificados los soportes remitidos se evidencia la confirmación de actualización del Manual de Servicio a la Ciudadanía en la Intranet por parte del área de Planeación, así como también se observa la socialización adelantada por la Auxiliar de Atención al Ciudadano a los líderes de proceso vía correo electrónico con fecha del 30 de junio de 2021. 
Teniendo en cuenta lo anterior, así como las fechas de ejecución, la acción se califica como </t>
    </r>
    <r>
      <rPr>
        <b/>
        <sz val="8"/>
        <color rgb="FF000000"/>
        <rFont val="Tahoma"/>
        <family val="2"/>
      </rPr>
      <t>"Terminada Extemporánea".</t>
    </r>
  </si>
  <si>
    <r>
      <t xml:space="preserve">Reporte At, Ciudadano: </t>
    </r>
    <r>
      <rPr>
        <sz val="8"/>
        <color rgb="FF000000"/>
        <rFont val="Tahoma"/>
        <family val="2"/>
      </rPr>
      <t xml:space="preserve">Se envió el 22 de abril la solicitud para publicar la pieza informativa sobre la importancia de un buen servicio al ciudadano.
</t>
    </r>
    <r>
      <rPr>
        <b/>
        <sz val="8"/>
        <color rgb="FF000000"/>
        <rFont val="Tahoma"/>
        <family val="2"/>
      </rPr>
      <t xml:space="preserve">Análisis OCI: </t>
    </r>
    <r>
      <rPr>
        <sz val="8"/>
        <color rgb="FF000000"/>
        <rFont val="Tahoma"/>
        <family val="2"/>
      </rPr>
      <t xml:space="preserve">Se observa correo del 22 de abril de 2021 en el que se solicitó la publicación de una pieza informativa en materia de servicio de calidad a la ciudadanía, por lo que de conformidad con la fecha de terminación, así como lo reportado se califica la acción como </t>
    </r>
    <r>
      <rPr>
        <b/>
        <sz val="8"/>
        <color rgb="FF000000"/>
        <rFont val="Tahoma"/>
        <family val="2"/>
      </rPr>
      <t>"En Proceso"</t>
    </r>
    <r>
      <rPr>
        <sz val="8"/>
        <color rgb="FF000000"/>
        <rFont val="Tahoma"/>
        <family val="2"/>
      </rPr>
      <t xml:space="preserve"> y se recomienda tener en cuenta las fechas de terminación para dar cabal cumplimiento a lo formulado. </t>
    </r>
  </si>
  <si>
    <r>
      <t xml:space="preserve">Reporte At. Ciudadano: </t>
    </r>
    <r>
      <rPr>
        <sz val="8"/>
        <color rgb="FF000000"/>
        <rFont val="Tahoma"/>
        <family val="2"/>
      </rPr>
      <t xml:space="preserve">Teniendo en cuenta que esta actividad es semestral se realizará el mes de julio.
</t>
    </r>
    <r>
      <rPr>
        <b/>
        <sz val="8"/>
        <color rgb="FF000000"/>
        <rFont val="Tahoma"/>
        <family val="2"/>
      </rPr>
      <t xml:space="preserve">Análisis OCI: </t>
    </r>
    <r>
      <rPr>
        <sz val="8"/>
        <color rgb="FF000000"/>
        <rFont val="Tahoma"/>
        <family val="2"/>
      </rPr>
      <t xml:space="preserve">De conformidad con el reporte adelantado por el área, se califica la acción con alerta </t>
    </r>
    <r>
      <rPr>
        <b/>
        <sz val="8"/>
        <color rgb="FF000000"/>
        <rFont val="Tahoma"/>
        <family val="2"/>
      </rPr>
      <t>"Sin Iniciar"</t>
    </r>
    <r>
      <rPr>
        <sz val="8"/>
        <color rgb="FF000000"/>
        <rFont val="Tahoma"/>
        <family val="2"/>
      </rPr>
      <t xml:space="preserve"> y se recomienda al área tener en cuenta las fechas programadas para el ejecución de las acciones formuladas. </t>
    </r>
  </si>
  <si>
    <r>
      <t xml:space="preserve">Reporte At. Ciudadano: </t>
    </r>
    <r>
      <rPr>
        <sz val="8"/>
        <color rgb="FF000000"/>
        <rFont val="Tahoma"/>
        <family val="2"/>
      </rPr>
      <t xml:space="preserve">Se realizó en Julio el informe de satisfacción de los usuarios correspondientes al primer semestre del año el cual fue socializado a través de correo electrónico y publicado en la página web. Se emite en el banner de la página web una pieza donde se le informa de este informe a los ciudadanos. https://www.canalcapital.gov.co/sites/default/files/informe_pqrs/Informe-Encuesta-de-Satisfaccion-1er-semestre-2021.pdf.
</t>
    </r>
    <r>
      <rPr>
        <b/>
        <sz val="8"/>
        <color rgb="FF000000"/>
        <rFont val="Tahoma"/>
        <family val="2"/>
      </rPr>
      <t xml:space="preserve">Análisis OCI: </t>
    </r>
    <r>
      <rPr>
        <sz val="8"/>
        <color rgb="FF000000"/>
        <rFont val="Tahoma"/>
        <family val="2"/>
      </rPr>
      <t xml:space="preserve">Se observa la solicitud de publicación en el botón de transparencia en la página web de Capital, así como el informe consolidado con las respuestas entregadas por la ciudadanía, de igual manera se observa la socialización adelantada por la Auxiliar de Atención al Ciudadano a los líderes de proceso vía correo electrónico. 
Teniendo en cuenta lo anterior, así como las fechas de ejecución establecidas, se califica la acción como </t>
    </r>
    <r>
      <rPr>
        <b/>
        <sz val="8"/>
        <color rgb="FF000000"/>
        <rFont val="Tahoma"/>
        <family val="2"/>
      </rPr>
      <t>"Terminada".</t>
    </r>
  </si>
  <si>
    <r>
      <t xml:space="preserve">Análisis OCI: </t>
    </r>
    <r>
      <rPr>
        <sz val="8"/>
        <color rgb="FF000000"/>
        <rFont val="Tahoma"/>
        <family val="2"/>
      </rPr>
      <t xml:space="preserve">De acuerdo con el Plan Anual de Auditoría para la vigencia 2021,  la actividad se programó para junio de 2021. Se califica </t>
    </r>
    <r>
      <rPr>
        <b/>
        <sz val="8"/>
        <color rgb="FF000000"/>
        <rFont val="Tahoma"/>
        <family val="2"/>
      </rPr>
      <t xml:space="preserve">"Sin iniciar" </t>
    </r>
    <r>
      <rPr>
        <sz val="8"/>
        <color rgb="FF000000"/>
        <rFont val="Tahoma"/>
        <family val="2"/>
      </rPr>
      <t>y se hará seguimiento en el siguiente corte.</t>
    </r>
  </si>
  <si>
    <r>
      <t xml:space="preserve">Análisis OCI: </t>
    </r>
    <r>
      <rPr>
        <sz val="8"/>
        <color rgb="FF000000"/>
        <rFont val="Tahoma"/>
        <family val="2"/>
      </rPr>
      <t xml:space="preserve">Para el periodo de este reporte, no se presentan avances frente al ejercicio, por lo que se califica </t>
    </r>
    <r>
      <rPr>
        <b/>
        <sz val="8"/>
        <color rgb="FF000000"/>
        <rFont val="Tahoma"/>
        <family val="2"/>
      </rPr>
      <t xml:space="preserve">"Sin iniciar" </t>
    </r>
    <r>
      <rPr>
        <sz val="8"/>
        <color rgb="FF000000"/>
        <rFont val="Tahoma"/>
        <family val="2"/>
      </rPr>
      <t>y se hará seguimiento en el siguiente corte.</t>
    </r>
  </si>
  <si>
    <r>
      <rPr>
        <b/>
        <sz val="8"/>
        <color rgb="FF000000"/>
        <rFont val="Tahoma"/>
        <family val="2"/>
      </rPr>
      <t xml:space="preserve">Reporte Planeación: </t>
    </r>
    <r>
      <rPr>
        <sz val="8"/>
        <color rgb="FF000000"/>
        <rFont val="Tahoma"/>
        <family val="2"/>
      </rPr>
      <t xml:space="preserve">Esta acción no ha iniciado su implementación.
</t>
    </r>
    <r>
      <rPr>
        <b/>
        <sz val="8"/>
        <color rgb="FF000000"/>
        <rFont val="Tahoma"/>
        <family val="2"/>
      </rPr>
      <t xml:space="preserve">Análisis OCI: </t>
    </r>
    <r>
      <rPr>
        <sz val="8"/>
        <color rgb="FF000000"/>
        <rFont val="Tahoma"/>
        <family val="2"/>
      </rPr>
      <t xml:space="preserve"> Conforme a lo reportado, se califica </t>
    </r>
    <r>
      <rPr>
        <b/>
        <sz val="8"/>
        <color rgb="FF000000"/>
        <rFont val="Tahoma"/>
        <family val="2"/>
      </rPr>
      <t>"Sin Iniciar"</t>
    </r>
  </si>
  <si>
    <r>
      <rPr>
        <b/>
        <sz val="8"/>
        <color rgb="FF000000"/>
        <rFont val="Tahoma"/>
        <family val="2"/>
      </rPr>
      <t xml:space="preserve">Reporte Planeación: </t>
    </r>
    <r>
      <rPr>
        <sz val="8"/>
        <color rgb="FF000000"/>
        <rFont val="Tahoma"/>
        <family val="2"/>
      </rPr>
      <t xml:space="preserve">Se avanzó en la creación del instrumento de recolección de información y se hizo la solicitud de dicha información a todos los responsables, así mismo se actualizó parcialmente el documento de Word de caracterización. 
</t>
    </r>
    <r>
      <rPr>
        <b/>
        <sz val="8"/>
        <color rgb="FF000000"/>
        <rFont val="Tahoma"/>
        <family val="2"/>
      </rPr>
      <t xml:space="preserve">Análisis OCI: </t>
    </r>
    <r>
      <rPr>
        <sz val="8"/>
        <color rgb="FF000000"/>
        <rFont val="Tahoma"/>
        <family val="2"/>
      </rPr>
      <t xml:space="preserve">Se evidencia la actualización de la herramienta para obtener la información de la caracterización de usuarios, el envío de esta a los responsables para su diligenciamiento y un borrador del documento en proceso de actualización.
Teniendo en cuenta lo anterior, se califica como </t>
    </r>
    <r>
      <rPr>
        <b/>
        <sz val="8"/>
        <color rgb="FF000000"/>
        <rFont val="Tahoma"/>
        <family val="2"/>
      </rPr>
      <t xml:space="preserve">"En proceso" </t>
    </r>
    <r>
      <rPr>
        <sz val="8"/>
        <color rgb="FF000000"/>
        <rFont val="Tahoma"/>
        <family val="2"/>
      </rPr>
      <t>esperando la adopción del documento definitivo, para su posterior  publicación y divulgación.</t>
    </r>
  </si>
  <si>
    <r>
      <t xml:space="preserve">Reporte Planeación - Comunicaciones: </t>
    </r>
    <r>
      <rPr>
        <sz val="8"/>
        <color rgb="FF000000"/>
        <rFont val="Tahoma"/>
        <family val="2"/>
      </rPr>
      <t xml:space="preserve">En el mes de marzo se llevó a cabo la socialización a través del boletín de comunicación interna del documento EPLE-GU-002 LINEAMIENTOS PARA PUBLICACIÓN DE INFORMACIÓN EN EL BOTÓN DE TRANSPARENCIA, así como la actualización a la estructura de información publicada en el mismo, de acuerdo a los lineamientos de la Resolución 1519 de 2020 del MinTIC.
En el mes de abril se socializó por correo electrónico a cada responsable de publicar información en dicho espacio de la página web el documento EPLE-GU-002 LINEAMIENTOS PARA PUBLICACIÓN DE INFORMACIÓN EN EL BOTÓN DE TRANSPARENCIA y se socializó en el comité técnico del MIPG.
</t>
    </r>
    <r>
      <rPr>
        <b/>
        <sz val="8"/>
        <color rgb="FF000000"/>
        <rFont val="Tahoma"/>
        <family val="2"/>
      </rPr>
      <t xml:space="preserve">Análisis OCI: </t>
    </r>
    <r>
      <rPr>
        <sz val="8"/>
        <color rgb="FF000000"/>
        <rFont val="Tahoma"/>
        <family val="2"/>
      </rPr>
      <t xml:space="preserve">Se adelanta la verificación de los soportes evidenciando que se adelantó la publicación de la primer pieza comunicativa el 30 de marzo de 2021 en el boletín interno No.7, así mismo el 6 de abril se remitió vía correo electrónico a los encargados de publicación de la información. 
De conformidad con la información remitida se califica la acción como </t>
    </r>
    <r>
      <rPr>
        <b/>
        <sz val="8"/>
        <color rgb="FF000000"/>
        <rFont val="Tahoma"/>
        <family val="2"/>
      </rPr>
      <t>"En Proceso"</t>
    </r>
    <r>
      <rPr>
        <sz val="8"/>
        <color rgb="FF000000"/>
        <rFont val="Tahoma"/>
        <family val="2"/>
      </rPr>
      <t xml:space="preserve"> y se recomienda a las áreas tener en cuenta las fechas programadas para ejecución de la acción.</t>
    </r>
  </si>
  <si>
    <r>
      <t xml:space="preserve">Reporte Comunicaciones: </t>
    </r>
    <r>
      <rPr>
        <sz val="8"/>
        <color rgb="FF000000"/>
        <rFont val="Tahoma"/>
        <family val="2"/>
      </rPr>
      <t xml:space="preserve">La información respecto al botón de transparencia se ha publicado a través de dos boletines internos que corresponden a uno de los medios de comunicación interna con el que cuenta el canal. Estos boletines se publicaron para las fechas de marzo y agosto.
</t>
    </r>
    <r>
      <rPr>
        <b/>
        <sz val="8"/>
        <color rgb="FF000000"/>
        <rFont val="Tahoma"/>
        <family val="2"/>
      </rPr>
      <t xml:space="preserve">Análisis OCI: </t>
    </r>
    <r>
      <rPr>
        <sz val="8"/>
        <color rgb="FF000000"/>
        <rFont val="Tahoma"/>
        <family val="2"/>
      </rPr>
      <t xml:space="preserve">Se verifican las piezas emitidas por el área de Comunicaciones sobre los instrumentos de transparencia, así como de los lineamientos para adelantar la publicación de información en el botón de transparencia de la página web de Capital mediante Comunicado Interno N.39 del 25 de agosto de 2021 y Boletín Interno N.27 del 18 de agosto de 2021.
Teniendo en cuenta lo anterior, así como las fechas establecidas para ejecución de las actividades, se califica como </t>
    </r>
    <r>
      <rPr>
        <b/>
        <sz val="8"/>
        <color rgb="FF000000"/>
        <rFont val="Tahoma"/>
        <family val="2"/>
      </rPr>
      <t>"Terminada"</t>
    </r>
    <r>
      <rPr>
        <sz val="8"/>
        <color rgb="FF000000"/>
        <rFont val="Tahoma"/>
        <family val="2"/>
      </rPr>
      <t>.</t>
    </r>
  </si>
  <si>
    <r>
      <rPr>
        <b/>
        <sz val="8"/>
        <color rgb="FF000000"/>
        <rFont val="Tahoma"/>
        <family val="2"/>
      </rPr>
      <t xml:space="preserve">Reporte Planeación: </t>
    </r>
    <r>
      <rPr>
        <sz val="8"/>
        <color rgb="FF000000"/>
        <rFont val="Tahoma"/>
        <family val="2"/>
      </rPr>
      <t xml:space="preserve">En el mes de agosto se realizó la revisión parcial de los contenidos del botón de transparencia asociados específicamente a los temas de planeación, como resultado se realizó la actualización de información en algunos componentes del botón.
</t>
    </r>
    <r>
      <rPr>
        <b/>
        <sz val="8"/>
        <color rgb="FF000000"/>
        <rFont val="Tahoma"/>
        <family val="2"/>
      </rPr>
      <t xml:space="preserve">Análisis OCI: </t>
    </r>
    <r>
      <rPr>
        <sz val="8"/>
        <color rgb="FF000000"/>
        <rFont val="Tahoma"/>
        <family val="2"/>
      </rPr>
      <t xml:space="preserve">Se evidencia la solicitud de actualización de documentos en el botón de transparencia del área de planeación. Sin embargo, en las actividades definidas se tiene como primera actividad: Realizar un diagnóstico a la información publicada en la página web (Resolución 3564 de 2015). (50%), diagnostico del cual no se adjunta evidencia y el cual es el insumo para realizar las otras dos actividades.
Teniendo en cuenta lo anterior, se califica como </t>
    </r>
    <r>
      <rPr>
        <b/>
        <sz val="8"/>
        <color rgb="FF000000"/>
        <rFont val="Tahoma"/>
        <family val="2"/>
      </rPr>
      <t xml:space="preserve">"En Proceso" </t>
    </r>
    <r>
      <rPr>
        <sz val="8"/>
        <color rgb="FF000000"/>
        <rFont val="Tahoma"/>
        <family val="2"/>
      </rPr>
      <t>y se recomienda tener en cuenta la fecha estimada para el cumplimiento de la acción.</t>
    </r>
  </si>
  <si>
    <r>
      <t xml:space="preserve">Reporte G. Documental - Sistemas: </t>
    </r>
    <r>
      <rPr>
        <sz val="8"/>
        <color rgb="FF000000"/>
        <rFont val="Tahoma"/>
        <family val="2"/>
      </rPr>
      <t xml:space="preserve">Para la vigencia 2021 no se ha realizado modificaciones al Índice de información clasificada y reservada. El documento fue actualizado en el mes de agosto del 2020 y este fue publicado en el botón de transparencia de la página web de la entidad y en el portal de datos abiertos de Bogotá. Sin embargo para actual vigencia, se actualizará cuando se convaliden las Tablas de Retención Documental por parte del Archivo de Bogotá.
</t>
    </r>
    <r>
      <rPr>
        <b/>
        <sz val="8"/>
        <color rgb="FF000000"/>
        <rFont val="Tahoma"/>
        <family val="2"/>
      </rPr>
      <t xml:space="preserve">Análisis OCI: </t>
    </r>
    <r>
      <rPr>
        <sz val="8"/>
        <color rgb="FF000000"/>
        <rFont val="Tahoma"/>
        <family val="2"/>
      </rPr>
      <t xml:space="preserve">Teniendo en cuenta lo mencionado por las áreas, no se ha adelantado la actualización del documento durante la vigencia 2021, por lo que se califica la acción como </t>
    </r>
    <r>
      <rPr>
        <b/>
        <sz val="8"/>
        <color rgb="FF000000"/>
        <rFont val="Tahoma"/>
        <family val="2"/>
      </rPr>
      <t>"Sin Iniciar"</t>
    </r>
    <r>
      <rPr>
        <sz val="8"/>
        <color rgb="FF000000"/>
        <rFont val="Tahoma"/>
        <family val="2"/>
      </rPr>
      <t xml:space="preserve"> y se recomienda realizar las actividades requeridas para dar cumplimiento a lo formulado.</t>
    </r>
  </si>
  <si>
    <r>
      <rPr>
        <b/>
        <sz val="8"/>
        <color rgb="FF000000"/>
        <rFont val="Tahoma"/>
        <family val="2"/>
      </rPr>
      <t xml:space="preserve">Reporte Sistemas: </t>
    </r>
    <r>
      <rPr>
        <sz val="8"/>
        <color rgb="FF000000"/>
        <rFont val="Tahoma"/>
        <family val="2"/>
      </rPr>
      <t xml:space="preserve">Se reunieron los Profesionales Maryury Forero y Wilmer Melo, con el fin de revisar los avances sobre la actualización de los documentos: Indice_de_informacion_Clasificada_Reservada_2020 y el ESQUEMA_DE_PUBLICACION_DE_DOCUMENTOS_CAPITAL_2020, donde se identificaran los activos de información relacionados con la serie de ACTAS y PLANES de todas las áreas productoras de la entidad, sin embargo, se sugiere oficializar la actualización de dichos documentos cuando surja por completo el proceso de actualización de las TRD de las áreas de Capital.
</t>
    </r>
    <r>
      <rPr>
        <b/>
        <sz val="8"/>
        <color rgb="FF000000"/>
        <rFont val="Tahoma"/>
        <family val="2"/>
      </rPr>
      <t xml:space="preserve">Análisis OCI: </t>
    </r>
    <r>
      <rPr>
        <sz val="8"/>
        <color rgb="FF000000"/>
        <rFont val="Tahoma"/>
        <family val="2"/>
      </rPr>
      <t xml:space="preserve">Se evidencian las actas de reunión del 21-06-2021 y 15-07-2021 en las que se realiza la verificación del Índice de Información Clasificada y reservada de la vigencia 2021, así como la matriz en la que se consignan los documentos identificados de actas y planes entre el área de Sistemas y Gestión Documental; teniendo en cuenta lo anterior, se recomienda establecer al documento el cuadro de cambios de manera que se evidencie la trazabilidad de lo que se actualiza. Por lo anterior, se califica como </t>
    </r>
    <r>
      <rPr>
        <b/>
        <sz val="8"/>
        <color rgb="FF000000"/>
        <rFont val="Tahoma"/>
        <family val="2"/>
      </rPr>
      <t>"En Proceso".</t>
    </r>
    <r>
      <rPr>
        <sz val="8"/>
        <color rgb="FF000000"/>
        <rFont val="Tahoma"/>
        <family val="2"/>
      </rPr>
      <t xml:space="preserve">
Adicionalmente, es importante tener en cuenta las fechas de terminación de la actividad de manera que se dé cumplimiento dentro de los plazos establecidos. </t>
    </r>
  </si>
  <si>
    <r>
      <t xml:space="preserve">Reporte G. Documental - Sistemas: </t>
    </r>
    <r>
      <rPr>
        <sz val="8"/>
        <color rgb="FF000000"/>
        <rFont val="Tahoma"/>
        <family val="2"/>
      </rPr>
      <t xml:space="preserve">Para la vigencia 2021 no se ha realizado modificaciones al Índice de Esquema de publicación de información.
</t>
    </r>
    <r>
      <rPr>
        <b/>
        <sz val="8"/>
        <color rgb="FF000000"/>
        <rFont val="Tahoma"/>
        <family val="2"/>
      </rPr>
      <t xml:space="preserve">Análisis OCI: </t>
    </r>
    <r>
      <rPr>
        <sz val="8"/>
        <color rgb="FF000000"/>
        <rFont val="Tahoma"/>
        <family val="2"/>
      </rPr>
      <t xml:space="preserve">Teniendo en cuenta lo mencionado por las áreas, no se ha adelantado la actualización del documento durante la vigencia 2021, por lo que se califica la acción como </t>
    </r>
    <r>
      <rPr>
        <b/>
        <sz val="8"/>
        <color rgb="FF000000"/>
        <rFont val="Tahoma"/>
        <family val="2"/>
      </rPr>
      <t>"Sin Iniciar"</t>
    </r>
    <r>
      <rPr>
        <sz val="8"/>
        <color rgb="FF000000"/>
        <rFont val="Tahoma"/>
        <family val="2"/>
      </rPr>
      <t xml:space="preserve"> y se recomienda realizar las actividades requeridas para dar cumplimiento a lo formulado.</t>
    </r>
  </si>
  <si>
    <r>
      <rPr>
        <b/>
        <sz val="8"/>
        <color rgb="FF000000"/>
        <rFont val="Tahoma"/>
        <family val="2"/>
      </rPr>
      <t xml:space="preserve">Reporte Sistemas: </t>
    </r>
    <r>
      <rPr>
        <sz val="8"/>
        <color rgb="FF000000"/>
        <rFont val="Tahoma"/>
        <family val="2"/>
      </rPr>
      <t xml:space="preserve">Se reunieron los Profesionales Maryury Forero y Wilmer Melo, con el fin de revisar los avances sobre la actualización de los documentos: Indice_de_informacion_Clasificada_Reservada_2020 y el ESQUEMA_DE_PUBLICACION_DE_DOCUMENTOS_CAPITAL_2020, donde se identificaran los activos de información relacionados con la serie de ACTAS y PLANES de todas las áreas productoras de la entidad, sin embargo, se sugiere oficializar la actualización de dichos documentos cuando surja por completo el proceso de actualización de las TRD de las áreas de Capital.
</t>
    </r>
    <r>
      <rPr>
        <b/>
        <sz val="8"/>
        <color rgb="FF000000"/>
        <rFont val="Tahoma"/>
        <family val="2"/>
      </rPr>
      <t xml:space="preserve">Análisis OCI: </t>
    </r>
    <r>
      <rPr>
        <sz val="8"/>
        <color rgb="FF000000"/>
        <rFont val="Tahoma"/>
        <family val="2"/>
      </rPr>
      <t xml:space="preserve">Se evidencian las actas de reunión del 21-06-2021 y 15-07-2021 en las que se realiza la verificación del Esquema de publicación de la vigencia 2021 entre el área de Sistemas y Gestión Documental; sin embargo, no se adjunta el documento que se viene actualizando para su publicación con el fin de evidenciar lo que se ha venido trabajando de manera conjunta Por lo que se califica como </t>
    </r>
    <r>
      <rPr>
        <b/>
        <sz val="8"/>
        <color rgb="FF000000"/>
        <rFont val="Tahoma"/>
        <family val="2"/>
      </rPr>
      <t>"En Proceso".</t>
    </r>
    <r>
      <rPr>
        <sz val="8"/>
        <color rgb="FF000000"/>
        <rFont val="Tahoma"/>
        <family val="2"/>
      </rPr>
      <t xml:space="preserve">
Adicionalmente, es importante tener en cuenta lo indicado en los compromisos del acta, así como de las fechas de terminación de la actividad de manera que se dé cumplimiento dentro de los plazos establecidos. </t>
    </r>
  </si>
  <si>
    <r>
      <t xml:space="preserve">Reporte At. Ciudadano: </t>
    </r>
    <r>
      <rPr>
        <sz val="8"/>
        <color rgb="FF000000"/>
        <rFont val="Tahoma"/>
        <family val="2"/>
      </rPr>
      <t xml:space="preserve">A finales del mes de abril, con el acompañamiento de la función pública, se adelantó la eliminación del procedimiento administrativo OPA registrado en el SUIT. Esto dado que, por definición, los OPA no pueden tener costos asociados y el servicio de copias de material audiovisual justifica su valor en el marco de los estatutos institucionales, así como en la resolución de tarifas vigente.
</t>
    </r>
    <r>
      <rPr>
        <b/>
        <sz val="8"/>
        <color rgb="FF000000"/>
        <rFont val="Tahoma"/>
        <family val="2"/>
      </rPr>
      <t xml:space="preserve">Análisis OCI: </t>
    </r>
    <r>
      <rPr>
        <sz val="8"/>
        <color rgb="FF000000"/>
        <rFont val="Tahoma"/>
        <family val="2"/>
      </rPr>
      <t xml:space="preserve">Se realiza la verificación del acta remitida del 28 de abril de 2021 en el que se solicita la eliminación del OPA debido a que no debe tener costos asociados, posteriormente se evidencia el correo de confirmación y revisada la página del SUIT no se observaron registros asociados a Capital, por lo que se califica la acción como </t>
    </r>
    <r>
      <rPr>
        <b/>
        <sz val="8"/>
        <color rgb="FF000000"/>
        <rFont val="Tahoma"/>
        <family val="2"/>
      </rPr>
      <t>"En Proceso"</t>
    </r>
    <r>
      <rPr>
        <sz val="8"/>
        <color rgb="FF000000"/>
        <rFont val="Tahoma"/>
        <family val="2"/>
      </rPr>
      <t xml:space="preserve"> teniendo en cuenta que se pueden requerir actualizaciones en lo que queda de la vigencia 2021. </t>
    </r>
  </si>
  <si>
    <r>
      <t xml:space="preserve">Reporte At. Ciudadano: </t>
    </r>
    <r>
      <rPr>
        <sz val="8"/>
        <color rgb="FF000000"/>
        <rFont val="Tahoma"/>
        <family val="2"/>
      </rPr>
      <t>Hasta la fecha no se ha realizado ninguna actualización adicional en el SUIT diferente a la reportada anteriormente.</t>
    </r>
    <r>
      <rPr>
        <b/>
        <sz val="8"/>
        <color rgb="FF000000"/>
        <rFont val="Tahoma"/>
        <family val="2"/>
      </rPr>
      <t xml:space="preserve">
Reporte Planeación: </t>
    </r>
    <r>
      <rPr>
        <sz val="8"/>
        <color rgb="FF000000"/>
        <rFont val="Tahoma"/>
        <family val="2"/>
      </rPr>
      <t>A finales del mes de abril se adelantó la eliminación del único OPA de la entidad que se encontraba registrado en el Sistema Único de Información y Trámites - SUIT, por lo cual a la fecha no hay información institucional en dicho aplicativo. Debido a esta actividad, se realizó la correspondiente actualización del Plan Anticorrupción y de Atención al Ciudadano - PAAC, a su segunda versión y su publicación en página web (numeral 4.3 plan de acción - sección Plan Anticorrupción y de Atención al Ciudadano - PAAC) y en la intranet institucional (ruta Inicio &gt; MIPG &gt; Direccionamiento Estratégico &gt; Plan Anticorrupción y de Atención al Ciudadano PAAC &gt; 2021).</t>
    </r>
    <r>
      <rPr>
        <b/>
        <sz val="8"/>
        <color rgb="FF000000"/>
        <rFont val="Tahoma"/>
        <family val="2"/>
      </rPr>
      <t xml:space="preserve">
Análisis OCI:</t>
    </r>
    <r>
      <rPr>
        <sz val="8"/>
        <color rgb="FF000000"/>
        <rFont val="Tahoma"/>
        <family val="2"/>
      </rPr>
      <t xml:space="preserve"> Se realiza la verificación del acta remitida del 28 de abril de 2021 en el que se solicita la eliminación del OPA debido a que no debe tener costos asociados, posteriormente se evidencia el correo de confirmación, y el soporte de eliminación del OPA realizado por el Profesional de Planeación ante el SUIT, confirmando en la página del SUIT no se observaron registros asociados a Capital, por lo que se califica la acción como "Terminada"</t>
    </r>
  </si>
  <si>
    <r>
      <t xml:space="preserve">Reporte At. Ciudadano: </t>
    </r>
    <r>
      <rPr>
        <sz val="8"/>
        <color rgb="FF000000"/>
        <rFont val="Tahoma"/>
        <family val="2"/>
      </rPr>
      <t xml:space="preserve">Se han enviado semanalmente los correos a Dirección Operativa con los reportes de las peticiones pendientes por respuesta para su respectivo seguimiento.
</t>
    </r>
    <r>
      <rPr>
        <b/>
        <sz val="8"/>
        <color rgb="FF000000"/>
        <rFont val="Tahoma"/>
        <family val="2"/>
      </rPr>
      <t xml:space="preserve">Análisis OCI: </t>
    </r>
    <r>
      <rPr>
        <sz val="8"/>
        <color rgb="FF000000"/>
        <rFont val="Tahoma"/>
        <family val="2"/>
      </rPr>
      <t xml:space="preserve">Se verificaron los correos remitidos por el área evidenciando la remisión de once (11) matrices a la Dirección Operativa para la respuesta correspondiente a las peticiones radicadas en el Canal. 
Por lo anterior, se califica la acción </t>
    </r>
    <r>
      <rPr>
        <b/>
        <sz val="8"/>
        <color rgb="FF000000"/>
        <rFont val="Tahoma"/>
        <family val="2"/>
      </rPr>
      <t xml:space="preserve">"En Proceso" </t>
    </r>
    <r>
      <rPr>
        <sz val="8"/>
        <color rgb="FF000000"/>
        <rFont val="Tahoma"/>
        <family val="2"/>
      </rPr>
      <t xml:space="preserve">y se recomienda mantener el seguimiento a las respuestas de manera semanal de conformidad con lo formulado en el Plan. </t>
    </r>
  </si>
  <si>
    <r>
      <rPr>
        <b/>
        <sz val="8"/>
        <color rgb="FF000000"/>
        <rFont val="Tahoma"/>
        <family val="2"/>
      </rPr>
      <t xml:space="preserve">Reporte At. Ciudadano: </t>
    </r>
    <r>
      <rPr>
        <sz val="8"/>
        <color rgb="FF000000"/>
        <rFont val="Tahoma"/>
        <family val="2"/>
      </rPr>
      <t xml:space="preserve">Se han enviado semanalmente los correos a Dirección Operativa con los reportes de las peticiones pendientes por respuesta para su respectivo seguimiento.
</t>
    </r>
    <r>
      <rPr>
        <b/>
        <sz val="8"/>
        <color rgb="FF000000"/>
        <rFont val="Tahoma"/>
        <family val="2"/>
      </rPr>
      <t xml:space="preserve">Análisis OCI: </t>
    </r>
    <r>
      <rPr>
        <sz val="8"/>
        <color rgb="FF000000"/>
        <rFont val="Tahoma"/>
        <family val="2"/>
      </rPr>
      <t xml:space="preserve">Se adelanta la verificación de (16) correos remitidos a la Dirección Operativa con el seguimiento de las peticiones a las cuales no se les ha entregado la repuesta correspondiente [semanal]. 
Teniendo en cuenta lo anterior, así como las fechas de ejecución establecidas se mantiene la calificación de la acción </t>
    </r>
    <r>
      <rPr>
        <b/>
        <sz val="8"/>
        <color rgb="FF000000"/>
        <rFont val="Tahoma"/>
        <family val="2"/>
      </rPr>
      <t>"En Proceso"</t>
    </r>
    <r>
      <rPr>
        <sz val="8"/>
        <color rgb="FF000000"/>
        <rFont val="Tahoma"/>
        <family val="2"/>
      </rPr>
      <t xml:space="preserve"> y se recomienda dar continuidad a la ejecución de la actividad. </t>
    </r>
  </si>
  <si>
    <r>
      <rPr>
        <b/>
        <sz val="8"/>
        <color rgb="FF000000"/>
        <rFont val="Tahoma"/>
        <family val="2"/>
      </rPr>
      <t>Reporte Recursos  Humanos:</t>
    </r>
    <r>
      <rPr>
        <sz val="8"/>
        <color rgb="FF000000"/>
        <rFont val="Tahoma"/>
        <family val="2"/>
      </rPr>
      <t xml:space="preserve"> Se está buscando esta actividad.
</t>
    </r>
    <r>
      <rPr>
        <b/>
        <sz val="8"/>
        <color rgb="FF000000"/>
        <rFont val="Tahoma"/>
        <family val="2"/>
      </rPr>
      <t>Análisis OCI:</t>
    </r>
    <r>
      <rPr>
        <sz val="8"/>
        <color rgb="FF000000"/>
        <rFont val="Tahoma"/>
        <family val="2"/>
      </rPr>
      <t xml:space="preserve"> Se recomienda incluir la capacitación de atención adecuada de personas en condición de discapacidad en el plan de capacitaciones, como se indica en la fases del seguimiento, y remitir su respectiva evidencia.                                     Teniendo en cuenta lo anterior, y que no se reporta ningún avance, se califica como </t>
    </r>
    <r>
      <rPr>
        <b/>
        <sz val="8"/>
        <color rgb="FF000000"/>
        <rFont val="Tahoma"/>
        <family val="2"/>
      </rPr>
      <t>"Sin Iniciar".</t>
    </r>
  </si>
  <si>
    <r>
      <rPr>
        <b/>
        <sz val="8"/>
        <color rgb="FF000000"/>
        <rFont val="Tahoma"/>
        <family val="2"/>
      </rPr>
      <t>Reporte Talento  Humano</t>
    </r>
    <r>
      <rPr>
        <sz val="8"/>
        <color rgb="FF000000"/>
        <rFont val="Tahoma"/>
        <family val="2"/>
      </rPr>
      <t xml:space="preserve">: Se realiza actividad el día 18 de junio de 2021, donde asiste el personal de atención al ciudadano y cargos asistenciales.
</t>
    </r>
    <r>
      <rPr>
        <b/>
        <sz val="8"/>
        <color rgb="FF000000"/>
        <rFont val="Tahoma"/>
        <family val="2"/>
      </rPr>
      <t xml:space="preserve">Análisis OCI: </t>
    </r>
    <r>
      <rPr>
        <sz val="8"/>
        <color rgb="FF000000"/>
        <rFont val="Tahoma"/>
        <family val="2"/>
      </rPr>
      <t xml:space="preserve">Se remite la divulgación realizada invitando a los funcionarios de Capital a la capacitación de lenguaje de señas,  la capacitación se realiza el día 18/06/2021 a través de la herramienta Meet, hay evidencia fotográfica de los asistentes y registro en Google Forms, evidenciando a la asistencia del personas de atención al ciudadano.
Teniendo en cuenta lo anterior, se califica como  </t>
    </r>
    <r>
      <rPr>
        <b/>
        <sz val="8"/>
        <color rgb="FF000000"/>
        <rFont val="Tahoma"/>
        <family val="2"/>
      </rPr>
      <t>"Terminada".</t>
    </r>
  </si>
  <si>
    <r>
      <t xml:space="preserve">Reporte At. Ciudadano: </t>
    </r>
    <r>
      <rPr>
        <sz val="8"/>
        <color rgb="FF000000"/>
        <rFont val="Tahoma"/>
        <family val="2"/>
      </rPr>
      <t xml:space="preserve">Se han realizado mensualmente los informes de PQRS, publicado en la página web y socializado a través del boletín de comunicaciones.
</t>
    </r>
    <r>
      <rPr>
        <b/>
        <sz val="8"/>
        <color rgb="FF000000"/>
        <rFont val="Tahoma"/>
        <family val="2"/>
      </rPr>
      <t xml:space="preserve">Análisis OCI: </t>
    </r>
    <r>
      <rPr>
        <sz val="8"/>
        <color rgb="FF000000"/>
        <rFont val="Tahoma"/>
        <family val="2"/>
      </rPr>
      <t xml:space="preserve">Se remiten los boletines internos en los que se adelanta la socialización de la publicación de los informes mensuales sobre las peticiones radicadas en la entidad [enero - Boletín No.49, febrero - boletín y marzo - boletín No.9], así mismo, se revisa la página web de Capital en el botón de transparencia evidenciando que se adelanta la publicación efectiva de estos. 
Por lo anterior, se califica la acción </t>
    </r>
    <r>
      <rPr>
        <b/>
        <sz val="8"/>
        <color rgb="FF000000"/>
        <rFont val="Tahoma"/>
        <family val="2"/>
      </rPr>
      <t>"En Proceso"</t>
    </r>
    <r>
      <rPr>
        <sz val="8"/>
        <color rgb="FF000000"/>
        <rFont val="Tahoma"/>
        <family val="2"/>
      </rPr>
      <t xml:space="preserve"> y se recomienda mantener la publicación juiciosa de los informes de PQRS. </t>
    </r>
  </si>
  <si>
    <r>
      <rPr>
        <b/>
        <sz val="8"/>
        <color rgb="FF000000"/>
        <rFont val="Tahoma"/>
        <family val="2"/>
      </rPr>
      <t xml:space="preserve">Reporte At. Ciudadano: </t>
    </r>
    <r>
      <rPr>
        <sz val="8"/>
        <color rgb="FF000000"/>
        <rFont val="Tahoma"/>
        <family val="2"/>
      </rPr>
      <t xml:space="preserve">Se han realizado mensualmente los informes de PQRS, publicado en la página web y socializado a través del boletín de comunicaciones.
</t>
    </r>
    <r>
      <rPr>
        <b/>
        <sz val="8"/>
        <color rgb="FF000000"/>
        <rFont val="Tahoma"/>
        <family val="2"/>
      </rPr>
      <t xml:space="preserve">Análisis OCI: </t>
    </r>
    <r>
      <rPr>
        <sz val="8"/>
        <color rgb="FF000000"/>
        <rFont val="Tahoma"/>
        <family val="2"/>
      </rPr>
      <t xml:space="preserve">Revisados los soportes remitidos se evidencia la publicación de los informes mensuales en el botón de transparencia de la página web de Capital, así como de los Boletines Internos N.13 del 12 de mayo, N.17 del 9 de junio de 2021, el N.22 del 15 de julio de 2021 y el N.26 del 11 de agosto de 2021 en los que se socializa la publicación adelantada a todos los colaboradores. 
Teniendo en cuenta lo anterior, así como la meta establecida y las fechas de ejecución formuladas, se califica la acción como </t>
    </r>
    <r>
      <rPr>
        <b/>
        <sz val="8"/>
        <color rgb="FF000000"/>
        <rFont val="Tahoma"/>
        <family val="2"/>
      </rPr>
      <t>"En Proceso"</t>
    </r>
    <r>
      <rPr>
        <sz val="8"/>
        <color rgb="FF000000"/>
        <rFont val="Tahoma"/>
        <family val="2"/>
      </rPr>
      <t xml:space="preserve"> y se recomienda dar continuidad a la ejecución de las actividades.  </t>
    </r>
  </si>
  <si>
    <r>
      <rPr>
        <b/>
        <sz val="8"/>
        <color rgb="FF000000"/>
        <rFont val="Tahoma"/>
        <family val="2"/>
      </rPr>
      <t>Reporte Recursos  Humanos:</t>
    </r>
    <r>
      <rPr>
        <sz val="8"/>
        <color rgb="FF000000"/>
        <rFont val="Tahoma"/>
        <family val="2"/>
      </rPr>
      <t xml:space="preserve"> El documento esta cargado en la intranet.
</t>
    </r>
    <r>
      <rPr>
        <b/>
        <sz val="8"/>
        <color rgb="FF000000"/>
        <rFont val="Tahoma"/>
        <family val="2"/>
      </rPr>
      <t>Análisis OCI:</t>
    </r>
    <r>
      <rPr>
        <sz val="8"/>
        <color rgb="FF000000"/>
        <rFont val="Tahoma"/>
        <family val="2"/>
      </rPr>
      <t xml:space="preserve"> Se verifica que el plan se realizó y se cargó a la intranet, sin embargo, este debe ser divulgado al interior del Canal, acción que no se ha realizado. Para la divulgación, se deben buscar medios alternativos a la intranet, como el boletín interno, redes sociales de Capital etc..                                        Teniendo en cuenta lo anterior, se califica como</t>
    </r>
    <r>
      <rPr>
        <b/>
        <sz val="8"/>
        <color rgb="FF000000"/>
        <rFont val="Tahoma"/>
        <family val="2"/>
      </rPr>
      <t xml:space="preserve"> "En Proceso".</t>
    </r>
  </si>
  <si>
    <r>
      <rPr>
        <b/>
        <sz val="8"/>
        <color rgb="FF000000"/>
        <rFont val="Tahoma"/>
        <family val="2"/>
      </rPr>
      <t>Reporte Talento  Humano</t>
    </r>
    <r>
      <rPr>
        <sz val="8"/>
        <color rgb="FF000000"/>
        <rFont val="Tahoma"/>
        <family val="2"/>
      </rPr>
      <t xml:space="preserve">: Se radica el documento, se carga a la intranet y se facilita enlace a colaboradores por medio del boletín interno para su conocimiento.
</t>
    </r>
    <r>
      <rPr>
        <b/>
        <sz val="8"/>
        <color rgb="FF000000"/>
        <rFont val="Tahoma"/>
        <family val="2"/>
      </rPr>
      <t xml:space="preserve">Análisis OCI: </t>
    </r>
    <r>
      <rPr>
        <sz val="8"/>
        <color rgb="FF000000"/>
        <rFont val="Tahoma"/>
        <family val="2"/>
      </rPr>
      <t xml:space="preserve">Se verifica el documento AGTH-PL-006 Plan de Integridad Versión 1, elaborado el 10/03/2021, el cual se encuentra en la Intranet institucional. Se evidencia la  socialización del documento a través del boletín interno #19 del 23/06/2021.
Teniendo en cuenta lo anterior, se califica como  </t>
    </r>
    <r>
      <rPr>
        <b/>
        <sz val="8"/>
        <color rgb="FF000000"/>
        <rFont val="Tahoma"/>
        <family val="2"/>
      </rPr>
      <t>"Terminada".</t>
    </r>
  </si>
  <si>
    <r>
      <rPr>
        <b/>
        <sz val="8"/>
        <color rgb="FF000000"/>
        <rFont val="Tahoma"/>
        <family val="2"/>
      </rPr>
      <t>Reporte Talento  Humano</t>
    </r>
    <r>
      <rPr>
        <sz val="8"/>
        <color rgb="FF000000"/>
        <rFont val="Tahoma"/>
        <family val="2"/>
      </rPr>
      <t xml:space="preserve">: No se indica reporte por parte de Talento Humano.
</t>
    </r>
    <r>
      <rPr>
        <b/>
        <sz val="8"/>
        <color rgb="FF000000"/>
        <rFont val="Tahoma"/>
        <family val="2"/>
      </rPr>
      <t xml:space="preserve">Análisis OCI: </t>
    </r>
    <r>
      <rPr>
        <sz val="8"/>
        <color rgb="FF000000"/>
        <rFont val="Tahoma"/>
        <family val="2"/>
      </rPr>
      <t xml:space="preserve">Se verifica el documento en Excel "plan de integridad" donde se reportan los avances de cada etapa del plan, con corte a julio 30 de 2021.
Teniendo en cuenta lo anterior, y que se deben realizar dos seguimientos durante el año, se califica como  </t>
    </r>
    <r>
      <rPr>
        <b/>
        <sz val="8"/>
        <color rgb="FF000000"/>
        <rFont val="Tahoma"/>
        <family val="2"/>
      </rPr>
      <t>"En proceso".</t>
    </r>
  </si>
  <si>
    <r>
      <rPr>
        <b/>
        <sz val="8"/>
        <color rgb="FF000000"/>
        <rFont val="Tahoma"/>
        <family val="2"/>
      </rPr>
      <t>Reporte Recursos  Humanos:</t>
    </r>
    <r>
      <rPr>
        <sz val="8"/>
        <color rgb="FF000000"/>
        <rFont val="Tahoma"/>
        <family val="2"/>
      </rPr>
      <t xml:space="preserve"> La encuesta se realizó y consolidaron los datos.
</t>
    </r>
    <r>
      <rPr>
        <b/>
        <sz val="8"/>
        <color rgb="FF000000"/>
        <rFont val="Tahoma"/>
        <family val="2"/>
      </rPr>
      <t>Análisis OCI:</t>
    </r>
    <r>
      <rPr>
        <sz val="8"/>
        <color rgb="FF000000"/>
        <rFont val="Tahoma"/>
        <family val="2"/>
      </rPr>
      <t xml:space="preserve"> Se verifica el contenido del Excel enviado, donde se encuentran las respuestas de la encuesta realizada, sin embargo no hay una análisis de la consolidación de los datos, y estos resultados deben ser divulgados al interior del Canal, acción que no se ha realizado. Teniendo en cuenta lo anterior, se califica como </t>
    </r>
    <r>
      <rPr>
        <b/>
        <sz val="8"/>
        <color rgb="FF000000"/>
        <rFont val="Tahoma"/>
        <family val="2"/>
      </rPr>
      <t>"En proceso".</t>
    </r>
  </si>
  <si>
    <r>
      <rPr>
        <b/>
        <sz val="8"/>
        <color rgb="FF000000"/>
        <rFont val="Tahoma"/>
        <family val="2"/>
      </rPr>
      <t>Reporte Talento  Humano</t>
    </r>
    <r>
      <rPr>
        <sz val="8"/>
        <color rgb="FF000000"/>
        <rFont val="Tahoma"/>
        <family val="2"/>
      </rPr>
      <t xml:space="preserve">: Se realiza encuesta de código de integridad y se publica en el mes de febrero 2021 por medio de formulario de Google Drive con evidencias de graficas con el impacto de la misma, además se publican resultados y toda la información relevante al código de integridad en la intranet de Capital.
</t>
    </r>
    <r>
      <rPr>
        <b/>
        <sz val="8"/>
        <color rgb="FF000000"/>
        <rFont val="Tahoma"/>
        <family val="2"/>
      </rPr>
      <t xml:space="preserve">Análisis OCI: </t>
    </r>
    <r>
      <rPr>
        <sz val="8"/>
        <color rgb="FF000000"/>
        <rFont val="Tahoma"/>
        <family val="2"/>
      </rPr>
      <t xml:space="preserve">Se evidencia el diseño de la encuesta de código de integridad a través de la herramienta Google Forms, esta fue diligenciada por 60 funcionarios, los resultados fueron consolidados. 
No se evidencia el cumplimiento de la actividad N° 4: Socializar resultados internamente.  Intranet, encuesta de código de integridad. Se adjunta como evidencia de esta actividad el acta de reunión N° 2 de 2021, que no tiene que ver con el cumplimiento de la actividad 4.
Teniendo en cuenta lo anterior, se califica como  </t>
    </r>
    <r>
      <rPr>
        <b/>
        <sz val="8"/>
        <color rgb="FF000000"/>
        <rFont val="Tahoma"/>
        <family val="2"/>
      </rPr>
      <t>"En proceso".</t>
    </r>
  </si>
  <si>
    <r>
      <rPr>
        <b/>
        <sz val="8"/>
        <color rgb="FF000000"/>
        <rFont val="Tahoma"/>
        <family val="2"/>
      </rPr>
      <t>Reporte Recursos  Humanos:</t>
    </r>
    <r>
      <rPr>
        <sz val="8"/>
        <color rgb="FF000000"/>
        <rFont val="Tahoma"/>
        <family val="2"/>
      </rPr>
      <t xml:space="preserve"> Se esta identificando la necesidad de modificar el acto.
</t>
    </r>
    <r>
      <rPr>
        <b/>
        <sz val="8"/>
        <color rgb="FF000000"/>
        <rFont val="Tahoma"/>
        <family val="2"/>
      </rPr>
      <t>Análisis OCI:</t>
    </r>
    <r>
      <rPr>
        <sz val="8"/>
        <color rgb="FF000000"/>
        <rFont val="Tahoma"/>
        <family val="2"/>
      </rPr>
      <t xml:space="preserve"> Teniendo en cuenta lo anterior, se califica como </t>
    </r>
    <r>
      <rPr>
        <b/>
        <sz val="8"/>
        <color rgb="FF000000"/>
        <rFont val="Tahoma"/>
        <family val="2"/>
      </rPr>
      <t>"Sin Iniciar".</t>
    </r>
  </si>
  <si>
    <r>
      <rPr>
        <b/>
        <sz val="8"/>
        <color rgb="FF000000"/>
        <rFont val="Tahoma"/>
        <family val="2"/>
      </rPr>
      <t>Reporte Recursos  Humanos:</t>
    </r>
    <r>
      <rPr>
        <sz val="8"/>
        <color rgb="FF000000"/>
        <rFont val="Tahoma"/>
        <family val="2"/>
      </rPr>
      <t xml:space="preserve"> Actividad pendiente.
</t>
    </r>
    <r>
      <rPr>
        <b/>
        <sz val="8"/>
        <color rgb="FF000000"/>
        <rFont val="Tahoma"/>
        <family val="2"/>
      </rPr>
      <t>Análisis OCI:</t>
    </r>
    <r>
      <rPr>
        <sz val="8"/>
        <color rgb="FF000000"/>
        <rFont val="Tahoma"/>
        <family val="2"/>
      </rPr>
      <t xml:space="preserve"> Teniendo en cuenta lo anterior, se califica como </t>
    </r>
    <r>
      <rPr>
        <b/>
        <sz val="8"/>
        <color rgb="FF000000"/>
        <rFont val="Tahoma"/>
        <family val="2"/>
      </rPr>
      <t xml:space="preserve">"Sin Iniciar" </t>
    </r>
    <r>
      <rPr>
        <sz val="8"/>
        <color rgb="FF000000"/>
        <rFont val="Tahoma"/>
        <family val="2"/>
      </rPr>
      <t>y se recomienda realizar de manera pronta las actividades, para que se realicen dentro del tiempo definido.</t>
    </r>
  </si>
  <si>
    <r>
      <rPr>
        <b/>
        <sz val="8"/>
        <color rgb="FF000000"/>
        <rFont val="Tahoma"/>
        <family val="2"/>
      </rPr>
      <t>Reporte C. Jurídica:</t>
    </r>
    <r>
      <rPr>
        <sz val="8"/>
        <color rgb="FF000000"/>
        <rFont val="Tahoma"/>
        <family val="2"/>
      </rPr>
      <t xml:space="preserve"> Se tiene que la Entidad adelantó la Convocatoria Pública 01- 2021, siendo aperturada mediante la Resolución No. 10-2021 del 10 de febrero de 2021 y suscrito el contrato No. 274 del 1 de marzo de 2021 con la sociedad MAPFRE SEGUROS GENERALES DE COLOMBIA. Igualmente, el 20 de abril de 2021, se publicaron los estudios previos y el proyecto de pliego de condiciones correspondiente a la Convocatoria Pública No. 002-2021. Vale la pena señalar que estos procesos de selección fueron publicados en la página web de Canal Capital en el botón denominado "Contratación".
</t>
    </r>
    <r>
      <rPr>
        <b/>
        <sz val="8"/>
        <color rgb="FF000000"/>
        <rFont val="Tahoma"/>
        <family val="2"/>
      </rPr>
      <t xml:space="preserve">
Análisis OCI: </t>
    </r>
    <r>
      <rPr>
        <sz val="8"/>
        <color rgb="FF000000"/>
        <rFont val="Tahoma"/>
        <family val="2"/>
      </rPr>
      <t xml:space="preserve">Verificados los soportes y lo reportado por el área se encuentra que la documentación remitida da cuenta del cumplimiento de la acción definida. Se evidencia los soportes correspondientes a la publicación de los banner y documentos de contratación de las dos convocatorias publicas adelantadas hasta la fecha de este seguimiento. Se califica </t>
    </r>
    <r>
      <rPr>
        <b/>
        <sz val="8"/>
        <color rgb="FF000000"/>
        <rFont val="Tahoma"/>
        <family val="2"/>
      </rPr>
      <t>"En Proceso"</t>
    </r>
    <r>
      <rPr>
        <sz val="8"/>
        <color rgb="FF000000"/>
        <rFont val="Tahoma"/>
        <family val="2"/>
      </rPr>
      <t xml:space="preserve">. Se avisa también que revisados los documentos publicados en el botón "contratación publica" de la pagina web institucional se encontró: 1. En el documento "respuesta a observaciones proyecto de pliego CP-02-2021"  se dio respuesta a observaciones recibidas por canal de comunicación distinto al que establece el numeral  1,2,4 del manual de contratación que solo contempla a SECOP II como único medio de recepción de comentarios y observaciones. </t>
    </r>
  </si>
  <si>
    <r>
      <rPr>
        <b/>
        <sz val="8"/>
        <color rgb="FF000000"/>
        <rFont val="Tahoma"/>
        <family val="2"/>
      </rPr>
      <t xml:space="preserve">Reporte Jurídica: </t>
    </r>
    <r>
      <rPr>
        <sz val="8"/>
        <color rgb="FF000000"/>
        <rFont val="Tahoma"/>
        <family val="2"/>
      </rPr>
      <t xml:space="preserve">Se tiene que la Entidad adelantó la Convocatoria Pública 01- 2021, siendo aperturada mediante la Resolución No. 10-2021 del 10 de febrero de 2021 y suscrito el contrato No. 274 del 1 de marzo de 2021 con la sociedad MAPFRE SEGUROS GENERALES DE COLOMBIA. Igualmente, el 20 de abril de 2021, se publicaron los estudios previos y el proyecto de pliego de condiciones correspondiente a la Convocatoria Pública No. 002-2021, siendo aperturado mediante Resolución 039-2021 del 3 de mayo de 2021 y se suscribieron los siguientes contratos:   Contrato No. 412-2021;  2.Contrato No. 411-2021; 3. Contrato No. 410-2021 y 4. Contrato No. 409-2021. Vale la pena señalar que estos procesos de selección fueron publicados en la página web de Canal Capital en el botón denominado "Contratación" y en la plataforma SECOP II. </t>
    </r>
    <r>
      <rPr>
        <b/>
        <sz val="8"/>
        <color rgb="FF000000"/>
        <rFont val="Tahoma"/>
        <family val="2"/>
      </rPr>
      <t xml:space="preserve">
Reporte Digital: </t>
    </r>
    <r>
      <rPr>
        <sz val="8"/>
        <color rgb="FF000000"/>
        <rFont val="Tahoma"/>
        <family val="2"/>
      </rPr>
      <t xml:space="preserve">No presentan reporte de avance para este cuatrimestre.
</t>
    </r>
    <r>
      <rPr>
        <b/>
        <sz val="8"/>
        <color rgb="FF000000"/>
        <rFont val="Tahoma"/>
        <family val="2"/>
      </rPr>
      <t xml:space="preserve">Análisis OCI: </t>
    </r>
    <r>
      <rPr>
        <sz val="8"/>
        <color rgb="FF000000"/>
        <rFont val="Tahoma"/>
        <family val="2"/>
      </rPr>
      <t xml:space="preserve"> Verificados los soportes y lo reportado por el área se encuentra que la documentación remitida da cuenta del cumplimiento de la acción definida. Se evidencia los soportes correspondientes a la publicación de los banner y documentos de contratación de las dos convocatorias publicas adelantadas hasta la fecha de este seguimiento. Por razón de la programación de la acción se califica </t>
    </r>
    <r>
      <rPr>
        <b/>
        <sz val="8"/>
        <color rgb="FF000000"/>
        <rFont val="Tahoma"/>
        <family val="2"/>
      </rPr>
      <t>"En Proceso".</t>
    </r>
  </si>
  <si>
    <r>
      <t xml:space="preserve">Análisis OCI: </t>
    </r>
    <r>
      <rPr>
        <sz val="8"/>
        <color rgb="FF000000"/>
        <rFont val="Tahoma"/>
        <family val="2"/>
      </rPr>
      <t xml:space="preserve">Se realizó y publicó en la página web, el primer seguimiento al Plan Anual de Auditoría de la vigencia 2021 de Canal Capital, correspondiente al primer semestre de la vigencia. La actividad se realizó dentro del tiempo establecido para la misma. Se califica como </t>
    </r>
    <r>
      <rPr>
        <b/>
        <sz val="8"/>
        <color rgb="FF000000"/>
        <rFont val="Tahoma"/>
        <family val="2"/>
      </rPr>
      <t xml:space="preserve">"En proceso", </t>
    </r>
    <r>
      <rPr>
        <sz val="8"/>
        <color rgb="FF000000"/>
        <rFont val="Tahoma"/>
        <family val="2"/>
      </rPr>
      <t>de acuerdo con la actividad pendiente del segundo semestre de 2021.</t>
    </r>
  </si>
  <si>
    <r>
      <rPr>
        <b/>
        <sz val="8"/>
        <color rgb="FF000000"/>
        <rFont val="Tahoma"/>
        <family val="2"/>
      </rPr>
      <t>Reporte Planeación</t>
    </r>
    <r>
      <rPr>
        <sz val="8"/>
        <color rgb="FF000000"/>
        <rFont val="Tahoma"/>
        <family val="2"/>
      </rPr>
      <t>: Canal Capital implementó el ejercicio de retos públicos virtuales como la estrategia más acertada para el Canal y que consiste en una estrategia metodológica mediante la cual se consulta a la ciudadanía para obtener alternativas de solución creativas a uno o varios problemas públicos.
 A partir de la selección del ejercicio se priorizaron las temáticas a poner a consulta por parte de nuestros grupos de valor y que se asocian a los componentes 3 y 4 del PAAC.</t>
    </r>
    <r>
      <rPr>
        <b/>
        <sz val="8"/>
        <color rgb="FF000000"/>
        <rFont val="Tahoma"/>
        <family val="2"/>
      </rPr>
      <t xml:space="preserve">
Análisis OCI: </t>
    </r>
    <r>
      <rPr>
        <sz val="8"/>
        <color rgb="FF000000"/>
        <rFont val="Tahoma"/>
        <family val="2"/>
      </rPr>
      <t xml:space="preserve"> Si bien se reporta la metodología implementada y la cual según lo indicado permite hacer una verificación de las temáticas priorizadas. No es posible hacer una verificación, no anexan soportes, los cuales deben contener y soportar todas las etapas de la metodología de retos virtuales implementada, desde la fase de definir el alcance temático del espacio, hasta la publicación de los resultados. Lo cuál es necesario para verificar y dar garantía del cumplimiento de la actividad.  En las acciones del componente 1 se evidencio correo de la habilitación del foro denominado "Reto Público Virtual".                             
Conforme a lo reportado, se califica </t>
    </r>
    <r>
      <rPr>
        <b/>
        <sz val="8"/>
        <color rgb="FF000000"/>
        <rFont val="Tahoma"/>
        <family val="2"/>
      </rPr>
      <t>"En Proceso"</t>
    </r>
  </si>
  <si>
    <r>
      <rPr>
        <b/>
        <sz val="8"/>
        <color rgb="FF000000"/>
        <rFont val="Tahoma"/>
        <family val="2"/>
      </rPr>
      <t>Reporte Planeación</t>
    </r>
    <r>
      <rPr>
        <sz val="8"/>
        <color rgb="FF000000"/>
        <rFont val="Tahoma"/>
        <family val="2"/>
      </rPr>
      <t>:A nivel externo pese a que se surtieron las fases anteriores, no se contó con participación de comentarios o aportes que permitieran ajustar el documento PAAC. Por otro lado a nivel interno se recibieron ajustes y comentarios por parte de algunos equipos de trabajo que se tuvieron en cuenta para consolidar la verisón inicial del PAAC</t>
    </r>
    <r>
      <rPr>
        <b/>
        <sz val="8"/>
        <color rgb="FF000000"/>
        <rFont val="Tahoma"/>
        <family val="2"/>
      </rPr>
      <t xml:space="preserve">
Análisis OCI:  </t>
    </r>
    <r>
      <rPr>
        <sz val="8"/>
        <color rgb="FF000000"/>
        <rFont val="Tahoma"/>
        <family val="2"/>
      </rPr>
      <t xml:space="preserve">Al no remitir los soportes de las observaciones remitidas por los equipos de trabajo a nivel interno, no es posible verificar si estas fueron tenidas en cuenta para la elaboración del PAAC. Por lo anterior, se califica </t>
    </r>
    <r>
      <rPr>
        <b/>
        <sz val="8"/>
        <color rgb="FF000000"/>
        <rFont val="Tahoma"/>
        <family val="2"/>
      </rPr>
      <t>"En Proceso".</t>
    </r>
  </si>
  <si>
    <r>
      <rPr>
        <b/>
        <sz val="8"/>
        <color rgb="FF000000"/>
        <rFont val="Tahoma"/>
        <family val="2"/>
      </rPr>
      <t>Reporte Planeación:</t>
    </r>
    <r>
      <rPr>
        <sz val="8"/>
        <color rgb="FF000000"/>
        <rFont val="Tahoma"/>
        <family val="2"/>
      </rPr>
      <t xml:space="preserve"> Se realizó la actualización del Plan Anticorrupción y de Atención Al ciudadano - PAAC durante el segundo cuatrimestre del año.
</t>
    </r>
    <r>
      <rPr>
        <b/>
        <sz val="8"/>
        <color rgb="FF000000"/>
        <rFont val="Tahoma"/>
        <family val="2"/>
      </rPr>
      <t>Análisis OCI:</t>
    </r>
    <r>
      <rPr>
        <sz val="8"/>
        <color rgb="FF000000"/>
        <rFont val="Tahoma"/>
        <family val="2"/>
      </rPr>
      <t xml:space="preserve"> Se  verifica en  la página web de la entidad, y se evidencia la publicación del PAAC Y la MRC de periodos anteriores y las versiones 0, 1 y 2 de la vigencia 2021, se confirma el cumplimiento de todas las actividades. 
Por lo anterior, la actividad se califica como "Terminada". </t>
    </r>
  </si>
  <si>
    <r>
      <rPr>
        <b/>
        <sz val="8"/>
        <color rgb="FF000000"/>
        <rFont val="Tahoma"/>
        <family val="2"/>
      </rPr>
      <t>Reporte Planeación</t>
    </r>
    <r>
      <rPr>
        <sz val="8"/>
        <color rgb="FF000000"/>
        <rFont val="Tahoma"/>
        <family val="2"/>
      </rPr>
      <t xml:space="preserve">: Es preciso aclarar que esta actividad se desarrolla una vez al año teniendo en cuenta lo planteado en el Plan Anticorrupción y de Atención al Ciudadano de la entidad y fue reportada en el primer seguimiento adelantado por la Oficina de Control Interno, en este sentido no se reportan avanves para el presente corte y se solicita no se realice seguimiento a las iniciativas de participación en el próximo seguimiento al PAAC 2021. </t>
    </r>
    <r>
      <rPr>
        <b/>
        <sz val="8"/>
        <color rgb="FF000000"/>
        <rFont val="Tahoma"/>
        <family val="2"/>
      </rPr>
      <t xml:space="preserve">
Análisis OCI: </t>
    </r>
    <r>
      <rPr>
        <sz val="8"/>
        <color rgb="FF000000"/>
        <rFont val="Tahoma"/>
        <family val="2"/>
      </rPr>
      <t xml:space="preserve"> Teniendo en cuenta lo indicado por el área, se realizó una reunión virtual el día 8/10/2021, solicitando los soportes que la OCI requería para dar por terminanda la acción.  Según lo indicado en la reunión todas las  etapas de la metodología de retos públicos virtuales  se realizaron,  pero no se dejó evidencia de la algunas de ellas y por lo tanto, no fue posible la entrega de  soportes adicionales, como lo fueron: La etapa de definión de las temáticas a abordar en el reto, la etapa de Sistematizar los resultados del reto, y la etapa de publicar los  resultados del Reto Público Virtual.
Conforme a lo reportado, se califica como la acción como </t>
    </r>
    <r>
      <rPr>
        <b/>
        <sz val="8"/>
        <color rgb="FF000000"/>
        <rFont val="Tahoma"/>
        <family val="2"/>
      </rPr>
      <t xml:space="preserve">"Terminada" </t>
    </r>
    <r>
      <rPr>
        <sz val="8"/>
        <color rgb="FF000000"/>
        <rFont val="Tahoma"/>
        <family val="2"/>
      </rPr>
      <t>con la recomendación de que para futuras acciones se deje constancia   de todas las acciones que se realizan en cumplimiento la iniciativa seleccionada , ya que las iniciativas de participación tiene  etapas definidas, cuyo cumplimiento es verificado por el equipo de la  OCI.</t>
    </r>
  </si>
  <si>
    <r>
      <rPr>
        <b/>
        <sz val="8"/>
        <color rgb="FF000000"/>
        <rFont val="Tahoma"/>
        <family val="2"/>
      </rPr>
      <t>Reporte Planeación</t>
    </r>
    <r>
      <rPr>
        <sz val="8"/>
        <color rgb="FF000000"/>
        <rFont val="Tahoma"/>
        <family val="2"/>
      </rPr>
      <t xml:space="preserve">: Es preciso aclarar que esta actividad se desarrolla una vez al año teniendo en cuenta lo planteado en el Plan Anticorrupción y de Atención al Ciudadano de la entidad y fue reportada en el primer seguimiento adelantado por la Oficina de Control Interno, en este sentido no se reportan avanves para el presente corte y se solicita no se realice seguimiento a las iniciativas de participación en el próximo seguimiento al PAAC 2021. </t>
    </r>
    <r>
      <rPr>
        <b/>
        <sz val="8"/>
        <color rgb="FF000000"/>
        <rFont val="Tahoma"/>
        <family val="2"/>
      </rPr>
      <t xml:space="preserve">
Análisis OCI: </t>
    </r>
    <r>
      <rPr>
        <sz val="8"/>
        <color rgb="FF000000"/>
        <rFont val="Tahoma"/>
        <family val="2"/>
      </rPr>
      <t xml:space="preserve"> Teniendo en cuenta lo indicado por el área, se realizó una reunión virtual el día 8/10/2021, solicitando los soportes que la OCI requería para dar por terminanda la acción,el área indico que  la ciudadanía no participó en el foro virtual, por lo tanto no hay evidencias que reportar en esta acción.  Se puede verificar la elaboración del PAAC y su respectiva publicación dentro de los tiempo estipulados.
Conforme a lo reportado, se califica la acción como </t>
    </r>
    <r>
      <rPr>
        <b/>
        <sz val="8"/>
        <color rgb="FF000000"/>
        <rFont val="Tahoma"/>
        <family val="2"/>
      </rPr>
      <t xml:space="preserve">"Terminada" </t>
    </r>
    <r>
      <rPr>
        <sz val="8"/>
        <color rgb="FF000000"/>
        <rFont val="Tahoma"/>
        <family val="2"/>
      </rPr>
      <t>con la recomendación de que para futuras acciones se deje constancia   de todas las acciones que se realizan en cumplimiento la iniciativa seleccionada , ya que las iniciativas de participación tiene  etapas definidas, cuyo cumplimiento es verificado por el equipo de la  OCI.</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</si>
</sst>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dd/mm/yyyy;@"/>
    <numFmt numFmtId="166" formatCode="0.0%"/>
  </numFmts>
  <fonts count="29" x14ac:knownFonts="1">
    <font>
      <sz val="10"/>
      <color rgb="FF000000"/>
      <name val="Times New Roman"/>
      <charset val="204"/>
    </font>
    <font>
      <sz val="8"/>
      <color rgb="FF000000"/>
      <name val="Calibri"/>
      <family val="2"/>
      <scheme val="minor"/>
    </font>
    <font>
      <b/>
      <sz val="8"/>
      <name val="Calibri"/>
      <family val="2"/>
      <scheme val="minor"/>
    </font>
    <font>
      <b/>
      <sz val="10"/>
      <name val="Calibri"/>
      <family val="2"/>
      <scheme val="minor"/>
    </font>
    <font>
      <sz val="10"/>
      <name val="Calibri"/>
      <family val="2"/>
      <scheme val="minor"/>
    </font>
    <font>
      <u/>
      <sz val="10"/>
      <color theme="10"/>
      <name val="Times New Roman"/>
      <family val="1"/>
    </font>
    <font>
      <u/>
      <sz val="10"/>
      <color theme="10"/>
      <name val="Calibri"/>
      <family val="2"/>
      <scheme val="minor"/>
    </font>
    <font>
      <b/>
      <u/>
      <sz val="10"/>
      <color theme="10"/>
      <name val="Calibri"/>
      <family val="2"/>
      <scheme val="minor"/>
    </font>
    <font>
      <b/>
      <sz val="8"/>
      <color rgb="FF000000"/>
      <name val="Calibri"/>
      <family val="2"/>
      <scheme val="minor"/>
    </font>
    <font>
      <sz val="11"/>
      <color rgb="FF000000"/>
      <name val="Calibri"/>
      <family val="2"/>
      <scheme val="minor"/>
    </font>
    <font>
      <u/>
      <sz val="10"/>
      <color rgb="FF0000FF"/>
      <name val="Calibri"/>
      <family val="1"/>
      <scheme val="minor"/>
    </font>
    <font>
      <u/>
      <sz val="10"/>
      <color rgb="FF0000FF"/>
      <name val="Calibri"/>
      <family val="2"/>
      <scheme val="minor"/>
    </font>
    <font>
      <sz val="8"/>
      <color rgb="FF000000"/>
      <name val="Tahoma"/>
      <family val="2"/>
    </font>
    <font>
      <b/>
      <sz val="11"/>
      <color theme="1"/>
      <name val="Tahoma"/>
      <family val="2"/>
    </font>
    <font>
      <b/>
      <sz val="9"/>
      <name val="Tahoma"/>
      <family val="2"/>
    </font>
    <font>
      <sz val="9"/>
      <color rgb="FF000000"/>
      <name val="Tahoma"/>
      <family val="2"/>
    </font>
    <font>
      <b/>
      <sz val="9"/>
      <color theme="0"/>
      <name val="Tahoma"/>
      <family val="2"/>
    </font>
    <font>
      <b/>
      <sz val="9"/>
      <color theme="1"/>
      <name val="Tahoma"/>
      <family val="2"/>
    </font>
    <font>
      <b/>
      <sz val="8"/>
      <color rgb="FF000000"/>
      <name val="Tahoma"/>
      <family val="2"/>
    </font>
    <font>
      <sz val="10"/>
      <color rgb="FF000000"/>
      <name val="Times New Roman"/>
      <family val="1"/>
    </font>
    <font>
      <b/>
      <sz val="9"/>
      <color rgb="FF000000"/>
      <name val="Tahoma"/>
      <family val="2"/>
    </font>
    <font>
      <b/>
      <sz val="8"/>
      <name val="Tahoma"/>
      <family val="2"/>
    </font>
    <font>
      <sz val="9"/>
      <name val="Tahoma"/>
      <family val="2"/>
    </font>
    <font>
      <b/>
      <sz val="11"/>
      <name val="Calibri"/>
      <family val="2"/>
      <scheme val="minor"/>
    </font>
    <font>
      <sz val="8"/>
      <name val="Tahoma"/>
      <family val="2"/>
    </font>
    <font>
      <b/>
      <sz val="8"/>
      <color theme="0"/>
      <name val="Tahoma"/>
      <family val="2"/>
    </font>
    <font>
      <b/>
      <sz val="8"/>
      <color theme="1"/>
      <name val="Tahoma"/>
      <family val="2"/>
    </font>
    <font>
      <strike/>
      <sz val="8"/>
      <name val="Tahoma"/>
      <family val="2"/>
    </font>
    <font>
      <u/>
      <sz val="8"/>
      <color theme="10"/>
      <name val="Tahoma"/>
      <family val="2"/>
    </font>
  </fonts>
  <fills count="13">
    <fill>
      <patternFill patternType="none"/>
    </fill>
    <fill>
      <patternFill patternType="gray125"/>
    </fill>
    <fill>
      <patternFill patternType="solid">
        <fgColor theme="0"/>
        <bgColor indexed="64"/>
      </patternFill>
    </fill>
    <fill>
      <patternFill patternType="solid">
        <fgColor rgb="FFFFFFFF"/>
        <bgColor rgb="FF000000"/>
      </patternFill>
    </fill>
    <fill>
      <patternFill patternType="solid">
        <fgColor theme="9" tint="0.39997558519241921"/>
        <bgColor indexed="64"/>
      </patternFill>
    </fill>
    <fill>
      <patternFill patternType="solid">
        <fgColor theme="9"/>
        <bgColor rgb="FF000000"/>
      </patternFill>
    </fill>
    <fill>
      <patternFill patternType="solid">
        <fgColor rgb="FFFF3300"/>
        <bgColor indexed="64"/>
      </patternFill>
    </fill>
    <fill>
      <patternFill patternType="solid">
        <fgColor rgb="FFFFC000"/>
        <bgColor indexed="64"/>
      </patternFill>
    </fill>
    <fill>
      <patternFill patternType="solid">
        <fgColor rgb="FFC00000"/>
        <bgColor indexed="64"/>
      </patternFill>
    </fill>
    <fill>
      <patternFill patternType="solid">
        <fgColor theme="8" tint="-0.499984740745262"/>
        <bgColor indexed="64"/>
      </patternFill>
    </fill>
    <fill>
      <patternFill patternType="solid">
        <fgColor theme="6" tint="-0.499984740745262"/>
        <bgColor indexed="64"/>
      </patternFill>
    </fill>
    <fill>
      <patternFill patternType="solid">
        <fgColor theme="0" tint="-0.14999847407452621"/>
        <bgColor indexed="64"/>
      </patternFill>
    </fill>
    <fill>
      <patternFill patternType="solid">
        <fgColor theme="6" tint="-0.249977111117893"/>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rgb="FF000000"/>
      </right>
      <top style="medium">
        <color indexed="64"/>
      </top>
      <bottom style="medium">
        <color indexed="64"/>
      </bottom>
      <diagonal/>
    </border>
    <border>
      <left/>
      <right/>
      <top/>
      <bottom style="thin">
        <color indexed="64"/>
      </bottom>
      <diagonal/>
    </border>
    <border>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bottom style="thin">
        <color indexed="64"/>
      </bottom>
      <diagonal/>
    </border>
    <border>
      <left style="medium">
        <color indexed="64"/>
      </left>
      <right style="thin">
        <color indexed="64"/>
      </right>
      <top/>
      <bottom style="medium">
        <color indexed="64"/>
      </bottom>
      <diagonal/>
    </border>
    <border>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s>
  <cellStyleXfs count="5">
    <xf numFmtId="0" fontId="0" fillId="0" borderId="0"/>
    <xf numFmtId="0" fontId="5" fillId="0" borderId="0" applyNumberFormat="0" applyFill="0" applyBorder="0" applyAlignment="0" applyProtection="0"/>
    <xf numFmtId="0" fontId="9" fillId="0" borderId="0"/>
    <xf numFmtId="0" fontId="10" fillId="0" borderId="0" applyNumberFormat="0" applyFill="0" applyBorder="0" applyAlignment="0" applyProtection="0"/>
    <xf numFmtId="9" fontId="19" fillId="0" borderId="0" applyFont="0" applyFill="0" applyBorder="0" applyAlignment="0" applyProtection="0"/>
  </cellStyleXfs>
  <cellXfs count="187">
    <xf numFmtId="0" fontId="0" fillId="0" borderId="0" xfId="0" applyFill="1" applyBorder="1" applyAlignment="1">
      <alignment horizontal="left" vertical="top"/>
    </xf>
    <xf numFmtId="0" fontId="1" fillId="0" borderId="0" xfId="2" applyFont="1" applyAlignment="1">
      <alignment horizontal="center" vertical="center"/>
    </xf>
    <xf numFmtId="0" fontId="1" fillId="3" borderId="0" xfId="2" applyFont="1" applyFill="1" applyAlignment="1">
      <alignment horizontal="center" vertical="center"/>
    </xf>
    <xf numFmtId="0" fontId="2" fillId="0" borderId="0" xfId="2" applyFont="1" applyAlignment="1">
      <alignment horizontal="center" vertical="center" wrapText="1"/>
    </xf>
    <xf numFmtId="0" fontId="11" fillId="0" borderId="0" xfId="3" applyFont="1" applyAlignment="1">
      <alignment horizontal="center" vertical="center" wrapText="1"/>
    </xf>
    <xf numFmtId="0" fontId="3" fillId="0" borderId="19" xfId="3" applyFont="1" applyBorder="1" applyAlignment="1">
      <alignment horizontal="center" vertical="center" wrapText="1"/>
    </xf>
    <xf numFmtId="0" fontId="4" fillId="0" borderId="0" xfId="3" applyFont="1" applyAlignment="1">
      <alignment horizontal="left" vertical="center" wrapText="1"/>
    </xf>
    <xf numFmtId="0" fontId="9" fillId="0" borderId="0" xfId="2"/>
    <xf numFmtId="0" fontId="3" fillId="0" borderId="0" xfId="2" applyFont="1" applyAlignment="1">
      <alignment horizontal="left" vertical="center" wrapText="1"/>
    </xf>
    <xf numFmtId="0" fontId="3" fillId="0" borderId="0" xfId="2" applyFont="1" applyBorder="1" applyAlignment="1">
      <alignment vertical="top" wrapText="1"/>
    </xf>
    <xf numFmtId="0" fontId="9" fillId="0" borderId="0" xfId="2" applyAlignment="1">
      <alignment horizontal="center" vertical="center" wrapText="1"/>
    </xf>
    <xf numFmtId="0" fontId="3" fillId="0" borderId="11" xfId="2" applyFont="1" applyBorder="1" applyAlignment="1">
      <alignment vertical="top" wrapText="1"/>
    </xf>
    <xf numFmtId="0" fontId="3" fillId="0" borderId="12" xfId="2" applyFont="1" applyBorder="1" applyAlignment="1">
      <alignment vertical="top" wrapText="1"/>
    </xf>
    <xf numFmtId="0" fontId="3" fillId="0" borderId="13" xfId="2" applyFont="1" applyBorder="1" applyAlignment="1">
      <alignment vertical="top" wrapText="1"/>
    </xf>
    <xf numFmtId="0" fontId="3" fillId="0" borderId="14" xfId="2" applyFont="1" applyBorder="1" applyAlignment="1">
      <alignment vertical="top" wrapText="1"/>
    </xf>
    <xf numFmtId="0" fontId="3" fillId="0" borderId="15" xfId="2" applyFont="1" applyBorder="1" applyAlignment="1">
      <alignment vertical="top" wrapText="1"/>
    </xf>
    <xf numFmtId="0" fontId="3" fillId="0" borderId="16" xfId="2" applyFont="1" applyBorder="1" applyAlignment="1">
      <alignment vertical="top" wrapText="1"/>
    </xf>
    <xf numFmtId="0" fontId="3" fillId="0" borderId="7" xfId="2" applyFont="1" applyBorder="1" applyAlignment="1">
      <alignment vertical="top" wrapText="1"/>
    </xf>
    <xf numFmtId="0" fontId="3" fillId="0" borderId="17" xfId="2" applyFont="1" applyBorder="1" applyAlignment="1">
      <alignment vertical="top" wrapText="1"/>
    </xf>
    <xf numFmtId="0" fontId="1" fillId="0" borderId="7" xfId="2" applyFont="1" applyBorder="1" applyAlignment="1">
      <alignment vertical="center"/>
    </xf>
    <xf numFmtId="0" fontId="12" fillId="0" borderId="0" xfId="0" applyFont="1" applyFill="1" applyBorder="1" applyAlignment="1">
      <alignment horizontal="center" vertical="center"/>
    </xf>
    <xf numFmtId="0" fontId="15" fillId="0" borderId="0" xfId="0" applyFont="1" applyFill="1" applyBorder="1" applyAlignment="1">
      <alignment horizontal="center" vertical="center"/>
    </xf>
    <xf numFmtId="0" fontId="12" fillId="0" borderId="0" xfId="0" applyFont="1" applyFill="1" applyBorder="1" applyAlignment="1">
      <alignment horizontal="center" vertical="center" wrapText="1"/>
    </xf>
    <xf numFmtId="0" fontId="13" fillId="0" borderId="0" xfId="0" applyFont="1" applyFill="1" applyBorder="1" applyAlignment="1">
      <alignment horizontal="center" vertical="center" wrapText="1"/>
    </xf>
    <xf numFmtId="0" fontId="13" fillId="0" borderId="0" xfId="0" applyFont="1" applyFill="1" applyBorder="1" applyAlignment="1">
      <alignment horizontal="center" vertical="center"/>
    </xf>
    <xf numFmtId="0" fontId="12" fillId="0" borderId="0" xfId="0" applyFont="1" applyFill="1" applyBorder="1" applyAlignment="1">
      <alignment horizontal="center" vertical="center"/>
    </xf>
    <xf numFmtId="0" fontId="12" fillId="0" borderId="3" xfId="0" applyFont="1" applyFill="1" applyBorder="1" applyAlignment="1">
      <alignment horizontal="center" vertical="center"/>
    </xf>
    <xf numFmtId="15" fontId="12" fillId="0" borderId="0" xfId="0" applyNumberFormat="1" applyFont="1" applyFill="1" applyBorder="1" applyAlignment="1">
      <alignment horizontal="center" vertical="center"/>
    </xf>
    <xf numFmtId="0" fontId="17" fillId="0" borderId="6"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8" fillId="0" borderId="0" xfId="0" applyFont="1" applyFill="1" applyBorder="1" applyAlignment="1">
      <alignment horizontal="center" vertical="center"/>
    </xf>
    <xf numFmtId="0" fontId="0" fillId="0" borderId="0" xfId="0" applyFill="1" applyBorder="1" applyAlignment="1">
      <alignment horizontal="center" vertical="center"/>
    </xf>
    <xf numFmtId="166" fontId="12" fillId="0" borderId="0" xfId="4" applyNumberFormat="1" applyFont="1" applyFill="1" applyBorder="1" applyAlignment="1">
      <alignment horizontal="center" vertical="center"/>
    </xf>
    <xf numFmtId="166" fontId="17" fillId="0" borderId="9" xfId="4" applyNumberFormat="1" applyFont="1" applyFill="1" applyBorder="1" applyAlignment="1">
      <alignment horizontal="center" vertical="center" wrapText="1"/>
    </xf>
    <xf numFmtId="0" fontId="0" fillId="0" borderId="0" xfId="0" applyFill="1" applyBorder="1" applyAlignment="1">
      <alignment horizontal="center" vertical="top"/>
    </xf>
    <xf numFmtId="15" fontId="17" fillId="0" borderId="8" xfId="0" applyNumberFormat="1" applyFont="1" applyFill="1" applyBorder="1" applyAlignment="1">
      <alignment horizontal="center" vertical="center" wrapText="1"/>
    </xf>
    <xf numFmtId="0" fontId="16" fillId="6" borderId="1" xfId="0" applyFont="1" applyFill="1" applyBorder="1" applyAlignment="1">
      <alignment horizontal="center" vertical="center"/>
    </xf>
    <xf numFmtId="0" fontId="17" fillId="0" borderId="9" xfId="0" applyFont="1" applyFill="1" applyBorder="1" applyAlignment="1">
      <alignment horizontal="center" vertical="center"/>
    </xf>
    <xf numFmtId="0" fontId="12" fillId="0" borderId="0" xfId="0" applyFont="1" applyFill="1" applyBorder="1" applyAlignment="1">
      <alignment horizontal="center" vertical="center"/>
    </xf>
    <xf numFmtId="0" fontId="12" fillId="0" borderId="0" xfId="0" applyFont="1" applyFill="1" applyBorder="1" applyAlignment="1">
      <alignment horizontal="center" vertical="center"/>
    </xf>
    <xf numFmtId="0" fontId="12" fillId="0" borderId="0" xfId="0" applyFont="1" applyFill="1" applyBorder="1" applyAlignment="1">
      <alignment horizontal="center" vertical="center"/>
    </xf>
    <xf numFmtId="0" fontId="13" fillId="0" borderId="3" xfId="0" applyFont="1" applyFill="1" applyBorder="1" applyAlignment="1">
      <alignment vertical="center" wrapText="1"/>
    </xf>
    <xf numFmtId="0" fontId="12" fillId="0" borderId="3" xfId="0" applyFont="1" applyFill="1" applyBorder="1" applyAlignment="1">
      <alignment vertical="center"/>
    </xf>
    <xf numFmtId="0" fontId="3" fillId="0" borderId="0" xfId="3" applyFont="1" applyBorder="1" applyAlignment="1">
      <alignment horizontal="center" vertical="center" wrapText="1"/>
    </xf>
    <xf numFmtId="0" fontId="4" fillId="0" borderId="0" xfId="3" applyFont="1" applyBorder="1" applyAlignment="1">
      <alignment horizontal="left" vertical="center" wrapText="1"/>
    </xf>
    <xf numFmtId="0" fontId="12" fillId="0" borderId="0" xfId="0" applyFont="1" applyFill="1" applyBorder="1" applyAlignment="1">
      <alignment horizontal="center" vertical="center"/>
    </xf>
    <xf numFmtId="0" fontId="12" fillId="0" borderId="0" xfId="0" applyFont="1" applyFill="1" applyBorder="1" applyAlignment="1">
      <alignment horizontal="center" vertical="center"/>
    </xf>
    <xf numFmtId="0" fontId="17" fillId="7" borderId="29" xfId="0" applyFont="1" applyFill="1" applyBorder="1" applyAlignment="1" applyProtection="1">
      <alignment horizontal="center" vertical="center" wrapText="1"/>
    </xf>
    <xf numFmtId="0" fontId="14" fillId="7" borderId="1" xfId="0" applyFont="1" applyFill="1" applyBorder="1" applyAlignment="1">
      <alignment horizontal="center" vertical="center"/>
    </xf>
    <xf numFmtId="0" fontId="16" fillId="12" borderId="1" xfId="0" applyFont="1" applyFill="1" applyBorder="1" applyAlignment="1">
      <alignment horizontal="center" vertical="center"/>
    </xf>
    <xf numFmtId="0" fontId="16" fillId="10" borderId="1" xfId="0" applyFont="1" applyFill="1" applyBorder="1" applyAlignment="1">
      <alignment horizontal="center" vertical="center" wrapText="1"/>
    </xf>
    <xf numFmtId="0" fontId="20" fillId="0" borderId="1" xfId="0" applyFont="1" applyBorder="1" applyAlignment="1">
      <alignment horizontal="center" vertical="center"/>
    </xf>
    <xf numFmtId="0" fontId="18" fillId="0" borderId="29" xfId="0" applyFont="1" applyFill="1" applyBorder="1" applyAlignment="1">
      <alignment horizontal="center" vertical="center" wrapText="1"/>
    </xf>
    <xf numFmtId="0" fontId="21" fillId="4" borderId="32" xfId="0" applyFont="1" applyFill="1" applyBorder="1" applyAlignment="1">
      <alignment horizontal="center" vertical="center" wrapText="1"/>
    </xf>
    <xf numFmtId="164" fontId="18" fillId="0" borderId="29" xfId="0" applyNumberFormat="1" applyFont="1" applyFill="1" applyBorder="1" applyAlignment="1">
      <alignment horizontal="center" vertical="center" wrapText="1"/>
    </xf>
    <xf numFmtId="0" fontId="24" fillId="0" borderId="29" xfId="0" applyFont="1" applyFill="1" applyBorder="1" applyAlignment="1">
      <alignment horizontal="center" vertical="center" wrapText="1"/>
    </xf>
    <xf numFmtId="0" fontId="12" fillId="0" borderId="29" xfId="0" applyFont="1" applyFill="1" applyBorder="1" applyAlignment="1">
      <alignment horizontal="center" vertical="center" wrapText="1"/>
    </xf>
    <xf numFmtId="165" fontId="24" fillId="0" borderId="29" xfId="0" applyNumberFormat="1" applyFont="1" applyFill="1" applyBorder="1" applyAlignment="1">
      <alignment horizontal="center" vertical="center" wrapText="1"/>
    </xf>
    <xf numFmtId="165" fontId="24" fillId="0" borderId="33" xfId="0" applyNumberFormat="1" applyFont="1" applyFill="1" applyBorder="1" applyAlignment="1">
      <alignment horizontal="center" vertical="center" wrapText="1"/>
    </xf>
    <xf numFmtId="15" fontId="12" fillId="0" borderId="31" xfId="0" applyNumberFormat="1" applyFont="1" applyFill="1" applyBorder="1" applyAlignment="1">
      <alignment horizontal="center" vertical="center"/>
    </xf>
    <xf numFmtId="166" fontId="12" fillId="0" borderId="29" xfId="4" applyNumberFormat="1" applyFont="1" applyFill="1" applyBorder="1" applyAlignment="1">
      <alignment horizontal="center" vertical="center"/>
    </xf>
    <xf numFmtId="0" fontId="25" fillId="6" borderId="1" xfId="0" applyFont="1" applyFill="1" applyBorder="1" applyAlignment="1">
      <alignment horizontal="center" vertical="center"/>
    </xf>
    <xf numFmtId="0" fontId="12" fillId="0" borderId="29" xfId="0" applyFont="1" applyFill="1" applyBorder="1" applyAlignment="1">
      <alignment horizontal="justify" vertical="center" wrapText="1"/>
    </xf>
    <xf numFmtId="0" fontId="12" fillId="0" borderId="29" xfId="0" applyFont="1" applyFill="1" applyBorder="1" applyAlignment="1">
      <alignment horizontal="center" vertical="center"/>
    </xf>
    <xf numFmtId="0" fontId="12" fillId="0" borderId="1" xfId="0" applyFont="1" applyFill="1" applyBorder="1" applyAlignment="1">
      <alignment horizontal="left" vertical="center" wrapText="1"/>
    </xf>
    <xf numFmtId="0" fontId="12" fillId="0" borderId="1" xfId="0" applyFont="1" applyFill="1" applyBorder="1" applyAlignment="1">
      <alignment horizontal="justify" vertical="center" wrapText="1"/>
    </xf>
    <xf numFmtId="164" fontId="18" fillId="0" borderId="1" xfId="0" applyNumberFormat="1" applyFont="1" applyFill="1" applyBorder="1" applyAlignment="1">
      <alignment horizontal="center" vertical="center" wrapText="1"/>
    </xf>
    <xf numFmtId="0" fontId="24"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165" fontId="24" fillId="0" borderId="1" xfId="0" applyNumberFormat="1" applyFont="1" applyFill="1" applyBorder="1" applyAlignment="1">
      <alignment horizontal="center" vertical="center" wrapText="1"/>
    </xf>
    <xf numFmtId="165" fontId="24" fillId="0" borderId="10" xfId="0" applyNumberFormat="1" applyFont="1" applyFill="1" applyBorder="1" applyAlignment="1">
      <alignment horizontal="center" vertical="center" wrapText="1"/>
    </xf>
    <xf numFmtId="15" fontId="12" fillId="0" borderId="2" xfId="0" applyNumberFormat="1" applyFont="1" applyFill="1" applyBorder="1" applyAlignment="1">
      <alignment horizontal="center" vertical="center"/>
    </xf>
    <xf numFmtId="0" fontId="12" fillId="0" borderId="1" xfId="0" applyFont="1" applyFill="1" applyBorder="1" applyAlignment="1">
      <alignment horizontal="center" vertical="center"/>
    </xf>
    <xf numFmtId="0" fontId="21" fillId="4" borderId="18" xfId="0" applyFont="1" applyFill="1" applyBorder="1" applyAlignment="1">
      <alignment horizontal="center" vertical="center" wrapText="1"/>
    </xf>
    <xf numFmtId="0" fontId="24" fillId="0" borderId="37" xfId="0" applyFont="1" applyFill="1" applyBorder="1" applyAlignment="1">
      <alignment horizontal="center" vertical="center" wrapText="1"/>
    </xf>
    <xf numFmtId="0" fontId="18" fillId="7" borderId="1" xfId="0" applyFont="1" applyFill="1" applyBorder="1" applyAlignment="1">
      <alignment horizontal="center" vertical="center"/>
    </xf>
    <xf numFmtId="0" fontId="24" fillId="0" borderId="34" xfId="0" applyFont="1" applyFill="1" applyBorder="1" applyAlignment="1">
      <alignment horizontal="center" vertical="center" wrapText="1"/>
    </xf>
    <xf numFmtId="0" fontId="24" fillId="0" borderId="2" xfId="0" applyFont="1" applyFill="1" applyBorder="1" applyAlignment="1">
      <alignment horizontal="center" vertical="center" wrapText="1"/>
    </xf>
    <xf numFmtId="14" fontId="24" fillId="0" borderId="1" xfId="0" applyNumberFormat="1" applyFont="1" applyFill="1" applyBorder="1" applyAlignment="1">
      <alignment horizontal="center" vertical="center" wrapText="1"/>
    </xf>
    <xf numFmtId="15" fontId="12" fillId="11" borderId="2" xfId="0" applyNumberFormat="1" applyFont="1" applyFill="1" applyBorder="1" applyAlignment="1">
      <alignment horizontal="center" vertical="center"/>
    </xf>
    <xf numFmtId="166" fontId="12" fillId="11" borderId="29" xfId="4" applyNumberFormat="1" applyFont="1" applyFill="1" applyBorder="1" applyAlignment="1">
      <alignment horizontal="center" vertical="center"/>
    </xf>
    <xf numFmtId="0" fontId="18" fillId="11" borderId="1" xfId="0" applyFont="1" applyFill="1" applyBorder="1" applyAlignment="1">
      <alignment horizontal="center" vertical="center"/>
    </xf>
    <xf numFmtId="0" fontId="12" fillId="11" borderId="1" xfId="0" applyFont="1" applyFill="1" applyBorder="1" applyAlignment="1">
      <alignment horizontal="justify" vertical="center" wrapText="1"/>
    </xf>
    <xf numFmtId="0" fontId="12" fillId="11" borderId="1" xfId="0" applyFont="1" applyFill="1" applyBorder="1" applyAlignment="1">
      <alignment horizontal="center" vertical="center"/>
    </xf>
    <xf numFmtId="0" fontId="18" fillId="0" borderId="1" xfId="0" applyFont="1" applyFill="1" applyBorder="1" applyAlignment="1">
      <alignment horizontal="justify" vertical="center" wrapText="1"/>
    </xf>
    <xf numFmtId="0" fontId="18" fillId="0" borderId="1" xfId="0" applyFont="1" applyFill="1" applyBorder="1" applyAlignment="1">
      <alignment horizontal="center" vertical="center" wrapText="1"/>
    </xf>
    <xf numFmtId="0" fontId="12" fillId="0" borderId="29" xfId="0" applyFont="1" applyFill="1" applyBorder="1" applyAlignment="1">
      <alignment horizontal="left" vertical="center" wrapText="1"/>
    </xf>
    <xf numFmtId="164" fontId="21" fillId="0" borderId="1" xfId="0" applyNumberFormat="1" applyFont="1" applyFill="1" applyBorder="1" applyAlignment="1">
      <alignment horizontal="center" vertical="center" wrapText="1"/>
    </xf>
    <xf numFmtId="0" fontId="12" fillId="0" borderId="1" xfId="0" applyFont="1" applyFill="1" applyBorder="1" applyAlignment="1">
      <alignment horizontal="left" vertical="center"/>
    </xf>
    <xf numFmtId="0" fontId="12" fillId="0" borderId="0" xfId="0" applyFont="1" applyFill="1" applyBorder="1" applyAlignment="1">
      <alignment horizontal="left" vertical="center" wrapText="1"/>
    </xf>
    <xf numFmtId="0" fontId="25" fillId="8" borderId="1" xfId="0" applyFont="1" applyFill="1" applyBorder="1" applyAlignment="1">
      <alignment horizontal="center" vertical="center"/>
    </xf>
    <xf numFmtId="164" fontId="26" fillId="0" borderId="1" xfId="0" applyNumberFormat="1" applyFont="1" applyFill="1" applyBorder="1" applyAlignment="1">
      <alignment horizontal="center" vertical="center" wrapText="1"/>
    </xf>
    <xf numFmtId="0" fontId="18" fillId="11" borderId="1" xfId="0" applyFont="1" applyFill="1" applyBorder="1" applyAlignment="1">
      <alignment horizontal="justify" vertical="center" wrapText="1"/>
    </xf>
    <xf numFmtId="14" fontId="24" fillId="0" borderId="10" xfId="0" applyNumberFormat="1" applyFont="1" applyFill="1" applyBorder="1" applyAlignment="1">
      <alignment horizontal="center" vertical="center" wrapText="1"/>
    </xf>
    <xf numFmtId="0" fontId="15" fillId="0" borderId="0" xfId="0" applyFont="1" applyFill="1" applyBorder="1" applyAlignment="1">
      <alignment horizontal="center" vertical="center" wrapText="1"/>
    </xf>
    <xf numFmtId="0" fontId="24" fillId="2" borderId="29" xfId="0" applyFont="1" applyFill="1" applyBorder="1" applyAlignment="1">
      <alignment horizontal="center" vertical="center" wrapText="1"/>
    </xf>
    <xf numFmtId="0" fontId="24" fillId="2" borderId="1" xfId="0" applyFont="1" applyFill="1" applyBorder="1" applyAlignment="1">
      <alignment horizontal="center" vertical="center" wrapText="1"/>
    </xf>
    <xf numFmtId="0" fontId="20" fillId="7" borderId="1" xfId="0" applyFont="1" applyFill="1" applyBorder="1" applyAlignment="1">
      <alignment horizontal="center" vertical="center"/>
    </xf>
    <xf numFmtId="0" fontId="28" fillId="0" borderId="1" xfId="1" applyFont="1" applyFill="1" applyBorder="1" applyAlignment="1">
      <alignment horizontal="left" vertical="center" wrapText="1"/>
    </xf>
    <xf numFmtId="0" fontId="13" fillId="0" borderId="4" xfId="0" applyFont="1" applyFill="1" applyBorder="1" applyAlignment="1">
      <alignment horizontal="center" vertical="center" wrapText="1"/>
    </xf>
    <xf numFmtId="0" fontId="13" fillId="0" borderId="5" xfId="0" applyFont="1" applyFill="1" applyBorder="1" applyAlignment="1">
      <alignment horizontal="center" vertical="center" wrapText="1"/>
    </xf>
    <xf numFmtId="0" fontId="16" fillId="10" borderId="4" xfId="0" applyFont="1" applyFill="1" applyBorder="1" applyAlignment="1">
      <alignment horizontal="center" vertical="center"/>
    </xf>
    <xf numFmtId="0" fontId="16" fillId="10" borderId="5" xfId="0" applyFont="1" applyFill="1" applyBorder="1" applyAlignment="1">
      <alignment horizontal="center" vertical="center"/>
    </xf>
    <xf numFmtId="0" fontId="16" fillId="10" borderId="6" xfId="0" applyFont="1" applyFill="1" applyBorder="1" applyAlignment="1">
      <alignment horizontal="center" vertical="center"/>
    </xf>
    <xf numFmtId="15" fontId="17" fillId="0" borderId="28" xfId="0" applyNumberFormat="1" applyFont="1" applyFill="1" applyBorder="1" applyAlignment="1">
      <alignment horizontal="center" vertical="center" wrapText="1"/>
    </xf>
    <xf numFmtId="15" fontId="17" fillId="0" borderId="30" xfId="0" applyNumberFormat="1" applyFont="1" applyFill="1" applyBorder="1" applyAlignment="1">
      <alignment horizontal="center" vertical="center" wrapText="1"/>
    </xf>
    <xf numFmtId="0" fontId="17" fillId="0" borderId="23" xfId="0" applyFont="1" applyFill="1" applyBorder="1" applyAlignment="1">
      <alignment horizontal="center" vertical="center" wrapText="1"/>
    </xf>
    <xf numFmtId="0" fontId="17" fillId="0" borderId="20" xfId="0" applyFont="1" applyFill="1" applyBorder="1" applyAlignment="1">
      <alignment horizontal="center" vertical="center" wrapText="1"/>
    </xf>
    <xf numFmtId="166" fontId="17" fillId="0" borderId="23" xfId="4" applyNumberFormat="1" applyFont="1" applyFill="1" applyBorder="1" applyAlignment="1">
      <alignment horizontal="center" vertical="center" wrapText="1"/>
    </xf>
    <xf numFmtId="166" fontId="17" fillId="0" borderId="20" xfId="4" applyNumberFormat="1" applyFont="1" applyFill="1" applyBorder="1" applyAlignment="1">
      <alignment horizontal="center" vertical="center" wrapText="1"/>
    </xf>
    <xf numFmtId="0" fontId="17" fillId="0" borderId="23" xfId="0" applyFont="1" applyFill="1" applyBorder="1" applyAlignment="1">
      <alignment horizontal="center" vertical="center"/>
    </xf>
    <xf numFmtId="0" fontId="17" fillId="0" borderId="20" xfId="0" applyFont="1" applyFill="1" applyBorder="1" applyAlignment="1">
      <alignment horizontal="center" vertical="center"/>
    </xf>
    <xf numFmtId="0" fontId="17" fillId="0" borderId="24" xfId="0" applyFont="1" applyFill="1" applyBorder="1" applyAlignment="1">
      <alignment horizontal="center" vertical="center" wrapText="1"/>
    </xf>
    <xf numFmtId="0" fontId="17" fillId="0" borderId="22" xfId="0" applyFont="1" applyFill="1" applyBorder="1" applyAlignment="1">
      <alignment horizontal="center" vertical="center" wrapText="1"/>
    </xf>
    <xf numFmtId="0" fontId="12" fillId="0" borderId="7" xfId="0" applyFont="1" applyFill="1" applyBorder="1" applyAlignment="1">
      <alignment horizontal="center" vertical="center"/>
    </xf>
    <xf numFmtId="0" fontId="21" fillId="0" borderId="0" xfId="0" applyFont="1" applyFill="1" applyBorder="1" applyAlignment="1">
      <alignment horizontal="center" vertical="center" wrapText="1"/>
    </xf>
    <xf numFmtId="0" fontId="21" fillId="2" borderId="32" xfId="0" applyFont="1" applyFill="1" applyBorder="1" applyAlignment="1">
      <alignment horizontal="left" vertical="center" wrapText="1"/>
    </xf>
    <xf numFmtId="0" fontId="21" fillId="2" borderId="29" xfId="0" applyFont="1" applyFill="1" applyBorder="1" applyAlignment="1">
      <alignment horizontal="left" vertical="center" wrapText="1"/>
    </xf>
    <xf numFmtId="0" fontId="21" fillId="2" borderId="18" xfId="0" applyFont="1" applyFill="1" applyBorder="1" applyAlignment="1">
      <alignment horizontal="left" vertical="center" wrapText="1"/>
    </xf>
    <xf numFmtId="0" fontId="21" fillId="2" borderId="1" xfId="0" applyFont="1" applyFill="1" applyBorder="1" applyAlignment="1">
      <alignment horizontal="left" vertical="center" wrapText="1"/>
    </xf>
    <xf numFmtId="0" fontId="22" fillId="2" borderId="12" xfId="0" applyFont="1" applyFill="1" applyBorder="1" applyAlignment="1">
      <alignment horizontal="left" vertical="center" wrapText="1"/>
    </xf>
    <xf numFmtId="0" fontId="14" fillId="2" borderId="11" xfId="0" applyFont="1" applyFill="1" applyBorder="1" applyAlignment="1">
      <alignment horizontal="left" vertical="center" wrapText="1"/>
    </xf>
    <xf numFmtId="0" fontId="14" fillId="2" borderId="12" xfId="0" applyFont="1" applyFill="1" applyBorder="1" applyAlignment="1">
      <alignment horizontal="left" vertical="center" wrapText="1"/>
    </xf>
    <xf numFmtId="0" fontId="24" fillId="2" borderId="34" xfId="0" applyFont="1" applyFill="1" applyBorder="1" applyAlignment="1">
      <alignment horizontal="left" vertical="center" wrapText="1"/>
    </xf>
    <xf numFmtId="0" fontId="24" fillId="2" borderId="35" xfId="0" applyFont="1" applyFill="1" applyBorder="1" applyAlignment="1">
      <alignment horizontal="left" vertical="center" wrapText="1"/>
    </xf>
    <xf numFmtId="0" fontId="24" fillId="2" borderId="2" xfId="0" applyFont="1" applyFill="1" applyBorder="1" applyAlignment="1">
      <alignment horizontal="left" vertical="center" wrapText="1"/>
    </xf>
    <xf numFmtId="0" fontId="16" fillId="9" borderId="4" xfId="0" applyFont="1" applyFill="1" applyBorder="1" applyAlignment="1">
      <alignment horizontal="center" vertical="center"/>
    </xf>
    <xf numFmtId="0" fontId="16" fillId="9" borderId="5" xfId="0" applyFont="1" applyFill="1" applyBorder="1" applyAlignment="1">
      <alignment horizontal="center" vertical="center"/>
    </xf>
    <xf numFmtId="0" fontId="16" fillId="9" borderId="6" xfId="0" applyFont="1" applyFill="1" applyBorder="1" applyAlignment="1">
      <alignment horizontal="center" vertical="center"/>
    </xf>
    <xf numFmtId="0" fontId="12" fillId="0" borderId="5" xfId="0" applyFont="1" applyFill="1" applyBorder="1" applyAlignment="1">
      <alignment horizontal="center" vertical="center"/>
    </xf>
    <xf numFmtId="0" fontId="12" fillId="0" borderId="6" xfId="0" applyFont="1" applyFill="1" applyBorder="1" applyAlignment="1">
      <alignment horizontal="center" vertical="center"/>
    </xf>
    <xf numFmtId="0" fontId="24" fillId="2" borderId="36" xfId="0" applyFont="1" applyFill="1" applyBorder="1" applyAlignment="1">
      <alignment horizontal="left" vertical="center" wrapText="1"/>
    </xf>
    <xf numFmtId="0" fontId="24" fillId="2" borderId="26" xfId="0" applyFont="1" applyFill="1" applyBorder="1" applyAlignment="1">
      <alignment horizontal="left" vertical="center" wrapText="1"/>
    </xf>
    <xf numFmtId="0" fontId="24" fillId="2" borderId="31" xfId="0" applyFont="1" applyFill="1" applyBorder="1" applyAlignment="1">
      <alignment horizontal="left" vertical="center" wrapText="1"/>
    </xf>
    <xf numFmtId="0" fontId="17" fillId="2" borderId="11" xfId="0" applyFont="1" applyFill="1" applyBorder="1" applyAlignment="1">
      <alignment horizontal="center" vertical="center" wrapText="1"/>
    </xf>
    <xf numFmtId="0" fontId="17" fillId="2" borderId="12" xfId="0" applyFont="1" applyFill="1" applyBorder="1" applyAlignment="1">
      <alignment horizontal="center" vertical="center" wrapText="1"/>
    </xf>
    <xf numFmtId="0" fontId="17" fillId="2" borderId="27" xfId="0" applyFont="1" applyFill="1" applyBorder="1" applyAlignment="1">
      <alignment horizontal="center" vertical="center" wrapText="1"/>
    </xf>
    <xf numFmtId="0" fontId="17" fillId="2" borderId="16" xfId="0" applyFont="1" applyFill="1" applyBorder="1" applyAlignment="1">
      <alignment horizontal="center" vertical="center" wrapText="1"/>
    </xf>
    <xf numFmtId="0" fontId="17" fillId="2" borderId="7" xfId="0" applyFont="1" applyFill="1" applyBorder="1" applyAlignment="1">
      <alignment horizontal="center" vertical="center" wrapText="1"/>
    </xf>
    <xf numFmtId="0" fontId="17" fillId="2" borderId="21" xfId="0" applyFont="1" applyFill="1" applyBorder="1" applyAlignment="1">
      <alignment horizontal="center" vertical="center" wrapText="1"/>
    </xf>
    <xf numFmtId="0" fontId="17" fillId="2" borderId="23" xfId="0" applyFont="1" applyFill="1" applyBorder="1" applyAlignment="1">
      <alignment horizontal="center" vertical="center" wrapText="1"/>
    </xf>
    <xf numFmtId="0" fontId="17" fillId="2" borderId="20" xfId="0" applyFont="1" applyFill="1" applyBorder="1" applyAlignment="1">
      <alignment horizontal="center" vertical="center" wrapText="1"/>
    </xf>
    <xf numFmtId="0" fontId="17" fillId="2" borderId="24" xfId="0" applyFont="1" applyFill="1" applyBorder="1" applyAlignment="1">
      <alignment horizontal="center" vertical="center" wrapText="1"/>
    </xf>
    <xf numFmtId="0" fontId="17" fillId="2" borderId="22" xfId="0" applyFont="1" applyFill="1" applyBorder="1" applyAlignment="1">
      <alignment horizontal="center" vertical="center" wrapText="1"/>
    </xf>
    <xf numFmtId="0" fontId="13" fillId="0" borderId="6" xfId="0" applyFont="1" applyFill="1" applyBorder="1" applyAlignment="1">
      <alignment horizontal="center" vertical="center" wrapText="1"/>
    </xf>
    <xf numFmtId="0" fontId="14" fillId="0" borderId="28" xfId="0" applyFont="1" applyFill="1" applyBorder="1" applyAlignment="1">
      <alignment horizontal="center" vertical="center" wrapText="1"/>
    </xf>
    <xf numFmtId="0" fontId="14" fillId="0" borderId="30" xfId="0" applyFont="1" applyFill="1" applyBorder="1" applyAlignment="1">
      <alignment horizontal="center" vertical="center" wrapText="1"/>
    </xf>
    <xf numFmtId="0" fontId="14" fillId="0" borderId="12" xfId="0" applyFont="1" applyFill="1" applyBorder="1" applyAlignment="1">
      <alignment horizontal="center" vertical="center" wrapText="1"/>
    </xf>
    <xf numFmtId="0" fontId="14" fillId="0" borderId="27" xfId="0" applyFont="1" applyFill="1" applyBorder="1" applyAlignment="1">
      <alignment horizontal="center" vertical="center" wrapText="1"/>
    </xf>
    <xf numFmtId="0" fontId="14" fillId="0" borderId="7" xfId="0" applyFont="1" applyFill="1" applyBorder="1" applyAlignment="1">
      <alignment horizontal="center" vertical="center" wrapText="1"/>
    </xf>
    <xf numFmtId="0" fontId="14" fillId="0" borderId="21" xfId="0" applyFont="1" applyFill="1" applyBorder="1" applyAlignment="1">
      <alignment horizontal="center" vertical="center" wrapText="1"/>
    </xf>
    <xf numFmtId="0" fontId="14" fillId="0" borderId="23" xfId="0" applyFont="1" applyFill="1" applyBorder="1" applyAlignment="1">
      <alignment horizontal="center" vertical="center" wrapText="1"/>
    </xf>
    <xf numFmtId="0" fontId="14" fillId="0" borderId="20" xfId="0" applyFont="1" applyFill="1" applyBorder="1" applyAlignment="1">
      <alignment horizontal="center" vertical="center" wrapText="1"/>
    </xf>
    <xf numFmtId="0" fontId="14" fillId="0" borderId="24" xfId="0" applyFont="1" applyFill="1" applyBorder="1" applyAlignment="1">
      <alignment horizontal="center" vertical="center" wrapText="1"/>
    </xf>
    <xf numFmtId="0" fontId="14" fillId="0" borderId="22" xfId="0" applyFont="1" applyFill="1" applyBorder="1" applyAlignment="1">
      <alignment horizontal="center" vertical="center" wrapText="1"/>
    </xf>
    <xf numFmtId="165" fontId="24" fillId="0" borderId="1" xfId="0" applyNumberFormat="1" applyFont="1" applyFill="1" applyBorder="1" applyAlignment="1">
      <alignment horizontal="center" vertical="center" wrapText="1"/>
    </xf>
    <xf numFmtId="165" fontId="24" fillId="0" borderId="10" xfId="0" applyNumberFormat="1" applyFont="1" applyFill="1" applyBorder="1" applyAlignment="1">
      <alignment horizontal="center" vertical="center" wrapText="1"/>
    </xf>
    <xf numFmtId="0" fontId="12" fillId="0" borderId="0" xfId="0" applyFont="1" applyFill="1" applyBorder="1" applyAlignment="1">
      <alignment horizontal="center" vertical="center"/>
    </xf>
    <xf numFmtId="0" fontId="12" fillId="0" borderId="4" xfId="0" applyFont="1" applyFill="1" applyBorder="1" applyAlignment="1">
      <alignment horizontal="center" vertical="center"/>
    </xf>
    <xf numFmtId="0" fontId="3" fillId="0" borderId="11" xfId="2" applyFont="1" applyBorder="1" applyAlignment="1">
      <alignment horizontal="center" vertical="top" wrapText="1"/>
    </xf>
    <xf numFmtId="0" fontId="3" fillId="0" borderId="12" xfId="2" applyFont="1" applyBorder="1" applyAlignment="1">
      <alignment horizontal="center" vertical="top" wrapText="1"/>
    </xf>
    <xf numFmtId="0" fontId="3" fillId="0" borderId="13" xfId="2" applyFont="1" applyBorder="1" applyAlignment="1">
      <alignment horizontal="center" vertical="top" wrapText="1"/>
    </xf>
    <xf numFmtId="0" fontId="3" fillId="0" borderId="14" xfId="2" applyFont="1" applyBorder="1" applyAlignment="1">
      <alignment horizontal="center" vertical="top" wrapText="1"/>
    </xf>
    <xf numFmtId="0" fontId="3" fillId="0" borderId="0" xfId="2" applyFont="1" applyBorder="1" applyAlignment="1">
      <alignment horizontal="center" vertical="top" wrapText="1"/>
    </xf>
    <xf numFmtId="0" fontId="3" fillId="0" borderId="15" xfId="2" applyFont="1" applyBorder="1" applyAlignment="1">
      <alignment horizontal="center" vertical="top" wrapText="1"/>
    </xf>
    <xf numFmtId="0" fontId="3" fillId="0" borderId="16" xfId="2" applyFont="1" applyBorder="1" applyAlignment="1">
      <alignment horizontal="center" vertical="top" wrapText="1"/>
    </xf>
    <xf numFmtId="0" fontId="3" fillId="0" borderId="7" xfId="2" applyFont="1" applyBorder="1" applyAlignment="1">
      <alignment horizontal="center" vertical="top" wrapText="1"/>
    </xf>
    <xf numFmtId="0" fontId="3" fillId="0" borderId="17" xfId="2" applyFont="1" applyBorder="1" applyAlignment="1">
      <alignment horizontal="center" vertical="top" wrapText="1"/>
    </xf>
    <xf numFmtId="0" fontId="4" fillId="0" borderId="4" xfId="3" applyFont="1" applyBorder="1" applyAlignment="1">
      <alignment horizontal="left" vertical="center" wrapText="1"/>
    </xf>
    <xf numFmtId="0" fontId="4" fillId="0" borderId="5" xfId="3" applyFont="1" applyBorder="1" applyAlignment="1">
      <alignment horizontal="left" vertical="center" wrapText="1"/>
    </xf>
    <xf numFmtId="0" fontId="4" fillId="0" borderId="25" xfId="3" applyFont="1" applyBorder="1" applyAlignment="1">
      <alignment horizontal="left" vertical="center" wrapText="1"/>
    </xf>
    <xf numFmtId="0" fontId="8" fillId="3" borderId="0" xfId="2" applyFont="1" applyFill="1" applyAlignment="1">
      <alignment horizontal="center" vertical="center" wrapText="1"/>
    </xf>
    <xf numFmtId="14" fontId="1" fillId="0" borderId="26" xfId="2" applyNumberFormat="1" applyFont="1" applyFill="1" applyBorder="1" applyAlignment="1">
      <alignment horizontal="center" vertical="center"/>
    </xf>
    <xf numFmtId="0" fontId="1" fillId="0" borderId="26" xfId="2" applyFont="1" applyFill="1" applyBorder="1" applyAlignment="1">
      <alignment horizontal="center" vertical="center"/>
    </xf>
    <xf numFmtId="0" fontId="1" fillId="0" borderId="4" xfId="2" applyFont="1" applyBorder="1" applyAlignment="1">
      <alignment horizontal="center" vertical="center"/>
    </xf>
    <xf numFmtId="0" fontId="1" fillId="0" borderId="6" xfId="2" applyFont="1" applyBorder="1" applyAlignment="1">
      <alignment horizontal="center" vertical="center"/>
    </xf>
    <xf numFmtId="0" fontId="23" fillId="0" borderId="4" xfId="2" applyFont="1" applyBorder="1" applyAlignment="1">
      <alignment horizontal="center" vertical="center" wrapText="1"/>
    </xf>
    <xf numFmtId="0" fontId="23" fillId="0" borderId="5" xfId="2" applyFont="1" applyBorder="1" applyAlignment="1">
      <alignment horizontal="center" vertical="center" wrapText="1"/>
    </xf>
    <xf numFmtId="0" fontId="23" fillId="0" borderId="6" xfId="2" applyFont="1" applyBorder="1" applyAlignment="1">
      <alignment horizontal="center" vertical="center" wrapText="1"/>
    </xf>
    <xf numFmtId="0" fontId="1" fillId="0" borderId="5" xfId="2" applyFont="1" applyBorder="1" applyAlignment="1">
      <alignment horizontal="center" vertical="center"/>
    </xf>
    <xf numFmtId="0" fontId="1" fillId="0" borderId="25" xfId="2" applyFont="1" applyBorder="1" applyAlignment="1">
      <alignment horizontal="center" vertical="center"/>
    </xf>
    <xf numFmtId="0" fontId="2" fillId="0" borderId="4" xfId="2" applyFont="1" applyBorder="1" applyAlignment="1">
      <alignment horizontal="center" vertical="center" wrapText="1"/>
    </xf>
    <xf numFmtId="0" fontId="2" fillId="0" borderId="5" xfId="2" applyFont="1" applyBorder="1" applyAlignment="1">
      <alignment horizontal="center" vertical="center" wrapText="1"/>
    </xf>
    <xf numFmtId="0" fontId="6" fillId="5" borderId="4" xfId="1" applyFont="1" applyFill="1" applyBorder="1" applyAlignment="1">
      <alignment horizontal="center" vertical="center" wrapText="1"/>
    </xf>
    <xf numFmtId="0" fontId="6" fillId="5" borderId="5" xfId="1" applyFont="1" applyFill="1" applyBorder="1" applyAlignment="1">
      <alignment horizontal="center" vertical="center" wrapText="1"/>
    </xf>
    <xf numFmtId="0" fontId="6" fillId="5" borderId="25" xfId="1" applyFont="1" applyFill="1" applyBorder="1" applyAlignment="1">
      <alignment horizontal="center" vertical="center" wrapText="1"/>
    </xf>
    <xf numFmtId="0" fontId="12" fillId="0" borderId="29" xfId="0" applyFont="1" applyBorder="1" applyAlignment="1">
      <alignment horizontal="justify" vertical="center" wrapText="1"/>
    </xf>
  </cellXfs>
  <cellStyles count="5">
    <cellStyle name="Hipervínculo" xfId="1" builtinId="8"/>
    <cellStyle name="Hipervínculo 2" xfId="3" xr:uid="{00000000-0005-0000-0000-000001000000}"/>
    <cellStyle name="Normal" xfId="0" builtinId="0"/>
    <cellStyle name="Normal 2" xfId="2" xr:uid="{00000000-0005-0000-0000-000003000000}"/>
    <cellStyle name="Porcentaje" xfId="4" builtinId="5"/>
  </cellStyles>
  <dxfs count="4">
    <dxf>
      <font>
        <b/>
        <i val="0"/>
        <color theme="0"/>
      </font>
      <fill>
        <patternFill>
          <bgColor theme="6" tint="-0.499984740745262"/>
        </patternFill>
      </fill>
    </dxf>
    <dxf>
      <font>
        <b/>
        <i val="0"/>
      </font>
      <fill>
        <patternFill>
          <bgColor rgb="FFFFC000"/>
        </patternFill>
      </fill>
    </dxf>
    <dxf>
      <font>
        <b/>
        <i val="0"/>
        <color theme="0"/>
      </font>
      <fill>
        <patternFill>
          <bgColor theme="6" tint="-0.499984740745262"/>
        </patternFill>
      </fill>
    </dxf>
    <dxf>
      <font>
        <b/>
        <i val="0"/>
      </font>
      <fill>
        <patternFill>
          <bgColor rgb="FFFFC000"/>
        </patternFill>
      </fill>
    </dxf>
  </dxfs>
  <tableStyles count="0" defaultTableStyle="TableStyleMedium9" defaultPivotStyle="PivotStyleLight16"/>
  <colors>
    <mruColors>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1.png"/><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251460</xdr:colOff>
      <xdr:row>1</xdr:row>
      <xdr:rowOff>119117</xdr:rowOff>
    </xdr:from>
    <xdr:to>
      <xdr:col>1</xdr:col>
      <xdr:colOff>757405</xdr:colOff>
      <xdr:row>1</xdr:row>
      <xdr:rowOff>1119243</xdr:rowOff>
    </xdr:to>
    <xdr:pic>
      <xdr:nvPicPr>
        <xdr:cNvPr id="3" name="7 Imagen" descr="C:\Users\john.garcia\Desktop\LOGO CAPITAL LETRA NEGRA.png">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51460" y="210557"/>
          <a:ext cx="1671805" cy="1000126"/>
        </a:xfrm>
        <a:prstGeom prst="rect">
          <a:avLst/>
        </a:prstGeom>
        <a:noFill/>
        <a:ln>
          <a:noFill/>
        </a:ln>
      </xdr:spPr>
    </xdr:pic>
    <xdr:clientData/>
  </xdr:twoCellAnchor>
  <xdr:twoCellAnchor editAs="oneCell">
    <xdr:from>
      <xdr:col>12</xdr:col>
      <xdr:colOff>207196</xdr:colOff>
      <xdr:row>1</xdr:row>
      <xdr:rowOff>177390</xdr:rowOff>
    </xdr:from>
    <xdr:to>
      <xdr:col>12</xdr:col>
      <xdr:colOff>1063997</xdr:colOff>
      <xdr:row>1</xdr:row>
      <xdr:rowOff>1013014</xdr:rowOff>
    </xdr:to>
    <xdr:pic>
      <xdr:nvPicPr>
        <xdr:cNvPr id="4" name="4 Imagen" descr="C:\Users\john.garcia\Desktop\2020-01-08.pn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5949220" y="267037"/>
          <a:ext cx="904426" cy="835624"/>
        </a:xfrm>
        <a:prstGeom prst="rect">
          <a:avLst/>
        </a:prstGeom>
        <a:noFill/>
        <a:ln>
          <a:noFill/>
        </a:ln>
      </xdr:spPr>
    </xdr:pic>
    <xdr:clientData/>
  </xdr:twoCellAnchor>
  <xdr:oneCellAnchor>
    <xdr:from>
      <xdr:col>19</xdr:col>
      <xdr:colOff>207196</xdr:colOff>
      <xdr:row>1</xdr:row>
      <xdr:rowOff>177390</xdr:rowOff>
    </xdr:from>
    <xdr:ext cx="866326" cy="835624"/>
    <xdr:pic>
      <xdr:nvPicPr>
        <xdr:cNvPr id="5" name="4 Imagen" descr="C:\Users\john.garcia\Desktop\2020-01-08.png">
          <a:extLst>
            <a:ext uri="{FF2B5EF4-FFF2-40B4-BE49-F238E27FC236}">
              <a16:creationId xmlns:a16="http://schemas.microsoft.com/office/drawing/2014/main" id="{00000000-0008-0000-0000-000005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1947056" y="268830"/>
          <a:ext cx="866326" cy="835624"/>
        </a:xfrm>
        <a:prstGeom prst="rect">
          <a:avLst/>
        </a:prstGeom>
        <a:noFill/>
        <a:ln>
          <a:noFill/>
        </a:ln>
      </xdr:spPr>
    </xdr:pic>
    <xdr:clientData/>
  </xdr:oneCellAnchor>
  <xdr:twoCellAnchor editAs="oneCell">
    <xdr:from>
      <xdr:col>13</xdr:col>
      <xdr:colOff>30481</xdr:colOff>
      <xdr:row>1</xdr:row>
      <xdr:rowOff>190500</xdr:rowOff>
    </xdr:from>
    <xdr:to>
      <xdr:col>14</xdr:col>
      <xdr:colOff>3811</xdr:colOff>
      <xdr:row>1</xdr:row>
      <xdr:rowOff>998220</xdr:rowOff>
    </xdr:to>
    <xdr:pic>
      <xdr:nvPicPr>
        <xdr:cNvPr id="6" name="7 Imagen" descr="C:\Users\john.garcia\Desktop\LOGO CAPITAL LETRA NEGRA.png">
          <a:extLst>
            <a:ext uri="{FF2B5EF4-FFF2-40B4-BE49-F238E27FC236}">
              <a16:creationId xmlns:a16="http://schemas.microsoft.com/office/drawing/2014/main" id="{00000000-0008-0000-0000-000006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829021" y="281940"/>
          <a:ext cx="1211580" cy="80772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15</xdr:col>
      <xdr:colOff>108585</xdr:colOff>
      <xdr:row>1</xdr:row>
      <xdr:rowOff>150494</xdr:rowOff>
    </xdr:from>
    <xdr:to>
      <xdr:col>15</xdr:col>
      <xdr:colOff>1018540</xdr:colOff>
      <xdr:row>1</xdr:row>
      <xdr:rowOff>990599</xdr:rowOff>
    </xdr:to>
    <xdr:pic>
      <xdr:nvPicPr>
        <xdr:cNvPr id="5" name="4 Imagen" descr="C:\Users\john.garcia\Desktop\2020-01-08.png">
          <a:extLst>
            <a:ext uri="{FF2B5EF4-FFF2-40B4-BE49-F238E27FC236}">
              <a16:creationId xmlns:a16="http://schemas.microsoft.com/office/drawing/2014/main" id="{00000000-0008-0000-0100-000005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298025" y="241934"/>
          <a:ext cx="1052830" cy="840105"/>
        </a:xfrm>
        <a:prstGeom prst="rect">
          <a:avLst/>
        </a:prstGeom>
        <a:noFill/>
        <a:ln>
          <a:noFill/>
        </a:ln>
      </xdr:spPr>
    </xdr:pic>
    <xdr:clientData/>
  </xdr:twoCellAnchor>
  <xdr:twoCellAnchor editAs="oneCell">
    <xdr:from>
      <xdr:col>0</xdr:col>
      <xdr:colOff>774016</xdr:colOff>
      <xdr:row>1</xdr:row>
      <xdr:rowOff>131444</xdr:rowOff>
    </xdr:from>
    <xdr:to>
      <xdr:col>1</xdr:col>
      <xdr:colOff>1082040</xdr:colOff>
      <xdr:row>1</xdr:row>
      <xdr:rowOff>1082040</xdr:rowOff>
    </xdr:to>
    <xdr:pic>
      <xdr:nvPicPr>
        <xdr:cNvPr id="4" name="7 Imagen" descr="C:\Users\john.garcia\Desktop\LOGO CAPITAL LETRA NEGRA.png">
          <a:extLst>
            <a:ext uri="{FF2B5EF4-FFF2-40B4-BE49-F238E27FC236}">
              <a16:creationId xmlns:a16="http://schemas.microsoft.com/office/drawing/2014/main" id="{00000000-0008-0000-01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74016" y="222884"/>
          <a:ext cx="1656764" cy="950596"/>
        </a:xfrm>
        <a:prstGeom prst="rect">
          <a:avLst/>
        </a:prstGeom>
        <a:noFill/>
        <a:ln>
          <a:noFill/>
        </a:ln>
      </xdr:spPr>
    </xdr:pic>
    <xdr:clientData/>
  </xdr:twoCellAnchor>
  <xdr:oneCellAnchor>
    <xdr:from>
      <xdr:col>22</xdr:col>
      <xdr:colOff>108585</xdr:colOff>
      <xdr:row>1</xdr:row>
      <xdr:rowOff>150494</xdr:rowOff>
    </xdr:from>
    <xdr:ext cx="909955" cy="840105"/>
    <xdr:pic>
      <xdr:nvPicPr>
        <xdr:cNvPr id="6" name="4 Imagen" descr="C:\Users\john.garcia\Desktop\2020-01-08.png">
          <a:extLst>
            <a:ext uri="{FF2B5EF4-FFF2-40B4-BE49-F238E27FC236}">
              <a16:creationId xmlns:a16="http://schemas.microsoft.com/office/drawing/2014/main" id="{00000000-0008-0000-0100-000006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296745" y="241934"/>
          <a:ext cx="909955" cy="840105"/>
        </a:xfrm>
        <a:prstGeom prst="rect">
          <a:avLst/>
        </a:prstGeom>
        <a:noFill/>
        <a:ln>
          <a:noFill/>
        </a:ln>
      </xdr:spPr>
    </xdr:pic>
    <xdr:clientData/>
  </xdr:oneCellAnchor>
  <xdr:oneCellAnchor>
    <xdr:from>
      <xdr:col>16</xdr:col>
      <xdr:colOff>34876</xdr:colOff>
      <xdr:row>1</xdr:row>
      <xdr:rowOff>230504</xdr:rowOff>
    </xdr:from>
    <xdr:ext cx="1176704" cy="661036"/>
    <xdr:pic>
      <xdr:nvPicPr>
        <xdr:cNvPr id="8" name="7 Imagen" descr="C:\Users\john.garcia\Desktop\LOGO CAPITAL LETRA NEGRA.png">
          <a:extLst>
            <a:ext uri="{FF2B5EF4-FFF2-40B4-BE49-F238E27FC236}">
              <a16:creationId xmlns:a16="http://schemas.microsoft.com/office/drawing/2014/main" id="{00000000-0008-0000-0100-000008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4228376" y="321944"/>
          <a:ext cx="1176704" cy="661036"/>
        </a:xfrm>
        <a:prstGeom prst="rect">
          <a:avLst/>
        </a:prstGeom>
        <a:noFill/>
        <a:ln>
          <a:noFill/>
        </a:ln>
      </xdr:spPr>
    </xdr:pic>
    <xdr:clientData/>
  </xdr:oneCellAnchor>
</xdr:wsDr>
</file>

<file path=xl/drawings/drawing3.xml><?xml version="1.0" encoding="utf-8"?>
<xdr:wsDr xmlns:xdr="http://schemas.openxmlformats.org/drawingml/2006/spreadsheetDrawing" xmlns:a="http://schemas.openxmlformats.org/drawingml/2006/main">
  <xdr:twoCellAnchor editAs="oneCell">
    <xdr:from>
      <xdr:col>20</xdr:col>
      <xdr:colOff>714375</xdr:colOff>
      <xdr:row>1</xdr:row>
      <xdr:rowOff>95250</xdr:rowOff>
    </xdr:from>
    <xdr:to>
      <xdr:col>22</xdr:col>
      <xdr:colOff>142240</xdr:colOff>
      <xdr:row>1</xdr:row>
      <xdr:rowOff>753110</xdr:rowOff>
    </xdr:to>
    <xdr:pic>
      <xdr:nvPicPr>
        <xdr:cNvPr id="2" name="4 Imagen" descr="C:\Users\john.garcia\Desktop\2020-01-08.png">
          <a:extLst>
            <a:ext uri="{FF2B5EF4-FFF2-40B4-BE49-F238E27FC236}">
              <a16:creationId xmlns:a16="http://schemas.microsoft.com/office/drawing/2014/main" id="{00000000-0008-0000-02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459075" y="186690"/>
          <a:ext cx="1028065" cy="657860"/>
        </a:xfrm>
        <a:prstGeom prst="rect">
          <a:avLst/>
        </a:prstGeom>
        <a:noFill/>
        <a:ln>
          <a:noFill/>
        </a:ln>
      </xdr:spPr>
    </xdr:pic>
    <xdr:clientData/>
  </xdr:twoCellAnchor>
  <xdr:twoCellAnchor editAs="oneCell">
    <xdr:from>
      <xdr:col>0</xdr:col>
      <xdr:colOff>219075</xdr:colOff>
      <xdr:row>1</xdr:row>
      <xdr:rowOff>66675</xdr:rowOff>
    </xdr:from>
    <xdr:to>
      <xdr:col>1</xdr:col>
      <xdr:colOff>309231</xdr:colOff>
      <xdr:row>1</xdr:row>
      <xdr:rowOff>756285</xdr:rowOff>
    </xdr:to>
    <xdr:pic>
      <xdr:nvPicPr>
        <xdr:cNvPr id="3" name="7 Imagen" descr="C:\Users\john.garcia\Desktop\LOGO CAPITAL LETRA NEGRA.png">
          <a:extLst>
            <a:ext uri="{FF2B5EF4-FFF2-40B4-BE49-F238E27FC236}">
              <a16:creationId xmlns:a16="http://schemas.microsoft.com/office/drawing/2014/main" id="{00000000-0008-0000-02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19075" y="158115"/>
          <a:ext cx="1172196" cy="689610"/>
        </a:xfrm>
        <a:prstGeom prst="rect">
          <a:avLst/>
        </a:prstGeom>
        <a:noFill/>
        <a:ln>
          <a:noFill/>
        </a:ln>
      </xdr:spPr>
    </xdr:pic>
    <xdr:clientData/>
  </xdr:twoCellAnchor>
  <xdr:twoCellAnchor editAs="oneCell">
    <xdr:from>
      <xdr:col>5</xdr:col>
      <xdr:colOff>161925</xdr:colOff>
      <xdr:row>12</xdr:row>
      <xdr:rowOff>28575</xdr:rowOff>
    </xdr:from>
    <xdr:to>
      <xdr:col>16</xdr:col>
      <xdr:colOff>428625</xdr:colOff>
      <xdr:row>40</xdr:row>
      <xdr:rowOff>38101</xdr:rowOff>
    </xdr:to>
    <xdr:pic>
      <xdr:nvPicPr>
        <xdr:cNvPr id="4" name="Imagen 3">
          <a:extLst>
            <a:ext uri="{FF2B5EF4-FFF2-40B4-BE49-F238E27FC236}">
              <a16:creationId xmlns:a16="http://schemas.microsoft.com/office/drawing/2014/main" id="{00000000-0008-0000-0200-000004000000}"/>
            </a:ext>
          </a:extLst>
        </xdr:cNvPr>
        <xdr:cNvPicPr>
          <a:picLocks noChangeAspect="1"/>
        </xdr:cNvPicPr>
      </xdr:nvPicPr>
      <xdr:blipFill rotWithShape="1">
        <a:blip xmlns:r="http://schemas.openxmlformats.org/officeDocument/2006/relationships" r:embed="rId3"/>
        <a:srcRect l="19473" t="21227" r="24967" b="13010"/>
        <a:stretch/>
      </xdr:blipFill>
      <xdr:spPr>
        <a:xfrm>
          <a:off x="4276725" y="3930015"/>
          <a:ext cx="7940040" cy="4703446"/>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drive.google.com/drive/folders/1r3B6y6xtTFK8Lrud0CT2T-oxkjPRukLC?usp=sharing"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23"/>
  <sheetViews>
    <sheetView tabSelected="1" topLeftCell="N1" zoomScaleNormal="100" zoomScaleSheetLayoutView="100" workbookViewId="0">
      <selection activeCell="S7" sqref="S7"/>
    </sheetView>
  </sheetViews>
  <sheetFormatPr baseColWidth="10" defaultColWidth="9.33203125" defaultRowHeight="0" customHeight="1" zeroHeight="1" x14ac:dyDescent="0.25"/>
  <cols>
    <col min="1" max="3" width="17" style="38" customWidth="1"/>
    <col min="4" max="4" width="19.33203125" style="38" customWidth="1"/>
    <col min="5" max="8" width="17" style="38" customWidth="1"/>
    <col min="9" max="9" width="18.6640625" style="38" bestFit="1" customWidth="1"/>
    <col min="10" max="10" width="18.6640625" style="32" customWidth="1"/>
    <col min="11" max="11" width="18.6640625" style="39" customWidth="1"/>
    <col min="12" max="12" width="60.6640625" style="38" customWidth="1"/>
    <col min="13" max="13" width="18.6640625" style="38" customWidth="1"/>
    <col min="14" max="14" width="18.6640625" style="40" customWidth="1"/>
    <col min="15" max="15" width="42.6640625" style="40" customWidth="1"/>
    <col min="16" max="16" width="18.6640625" style="40" customWidth="1"/>
    <col min="17" max="17" width="18.6640625" style="32" customWidth="1"/>
    <col min="18" max="18" width="18.6640625" style="40" customWidth="1"/>
    <col min="19" max="19" width="60.6640625" style="40" customWidth="1"/>
    <col min="20" max="20" width="18.6640625" style="40" customWidth="1"/>
    <col min="21" max="16384" width="9.33203125" style="38"/>
  </cols>
  <sheetData>
    <row r="1" spans="1:20" ht="7.5" customHeight="1" thickBot="1" x14ac:dyDescent="0.3">
      <c r="A1" s="114"/>
      <c r="B1" s="114"/>
      <c r="C1" s="114"/>
      <c r="D1" s="114"/>
      <c r="E1" s="114"/>
      <c r="F1" s="114"/>
      <c r="G1" s="114"/>
      <c r="H1" s="114"/>
      <c r="I1" s="45"/>
      <c r="K1" s="45"/>
      <c r="L1" s="45"/>
      <c r="M1" s="45"/>
      <c r="N1" s="45"/>
      <c r="O1" s="45"/>
      <c r="P1" s="45"/>
      <c r="R1" s="45"/>
      <c r="S1" s="45"/>
      <c r="T1" s="45"/>
    </row>
    <row r="2" spans="1:20" ht="96.6" customHeight="1" thickBot="1" x14ac:dyDescent="0.3">
      <c r="A2" s="129"/>
      <c r="B2" s="130"/>
      <c r="C2" s="99" t="s">
        <v>0</v>
      </c>
      <c r="D2" s="100"/>
      <c r="E2" s="100"/>
      <c r="F2" s="100"/>
      <c r="G2" s="100"/>
      <c r="H2" s="100"/>
      <c r="I2" s="100"/>
      <c r="J2" s="100"/>
      <c r="K2" s="100"/>
      <c r="L2" s="100"/>
      <c r="M2" s="26"/>
      <c r="N2" s="26"/>
      <c r="O2" s="99" t="s">
        <v>0</v>
      </c>
      <c r="P2" s="100"/>
      <c r="Q2" s="100"/>
      <c r="R2" s="100"/>
      <c r="S2" s="100"/>
      <c r="T2" s="41"/>
    </row>
    <row r="3" spans="1:20" ht="7.5" customHeight="1" thickBot="1" x14ac:dyDescent="0.3">
      <c r="A3" s="115"/>
      <c r="B3" s="115"/>
      <c r="C3" s="115"/>
      <c r="D3" s="115"/>
      <c r="E3" s="115"/>
      <c r="F3" s="115"/>
      <c r="G3" s="115"/>
      <c r="H3" s="115"/>
      <c r="I3" s="45"/>
      <c r="K3" s="45"/>
      <c r="L3" s="45"/>
      <c r="M3" s="45"/>
      <c r="N3" s="45"/>
      <c r="O3" s="45"/>
      <c r="P3" s="45"/>
      <c r="R3" s="45"/>
      <c r="S3" s="45"/>
      <c r="T3" s="45"/>
    </row>
    <row r="4" spans="1:20" ht="24.6" customHeight="1" thickBot="1" x14ac:dyDescent="0.3">
      <c r="A4" s="121" t="s">
        <v>1</v>
      </c>
      <c r="B4" s="122"/>
      <c r="C4" s="120" t="s">
        <v>2</v>
      </c>
      <c r="D4" s="120"/>
      <c r="E4" s="120"/>
      <c r="F4" s="120"/>
      <c r="G4" s="120"/>
      <c r="H4" s="120"/>
      <c r="I4" s="126" t="s">
        <v>3</v>
      </c>
      <c r="J4" s="127"/>
      <c r="K4" s="127"/>
      <c r="L4" s="127"/>
      <c r="M4" s="128"/>
      <c r="N4" s="101" t="s">
        <v>4</v>
      </c>
      <c r="O4" s="102"/>
      <c r="P4" s="102"/>
      <c r="Q4" s="102"/>
      <c r="R4" s="102"/>
      <c r="S4" s="102"/>
      <c r="T4" s="103"/>
    </row>
    <row r="5" spans="1:20" ht="34.950000000000003" customHeight="1" x14ac:dyDescent="0.25">
      <c r="A5" s="134" t="s">
        <v>5</v>
      </c>
      <c r="B5" s="135"/>
      <c r="C5" s="135"/>
      <c r="D5" s="135"/>
      <c r="E5" s="135"/>
      <c r="F5" s="136"/>
      <c r="G5" s="140" t="s">
        <v>6</v>
      </c>
      <c r="H5" s="142" t="s">
        <v>7</v>
      </c>
      <c r="I5" s="104" t="s">
        <v>8</v>
      </c>
      <c r="J5" s="108" t="s">
        <v>9</v>
      </c>
      <c r="K5" s="110" t="s">
        <v>10</v>
      </c>
      <c r="L5" s="110" t="s">
        <v>11</v>
      </c>
      <c r="M5" s="112" t="s">
        <v>12</v>
      </c>
      <c r="N5" s="104" t="s">
        <v>8</v>
      </c>
      <c r="O5" s="106" t="s">
        <v>13</v>
      </c>
      <c r="P5" s="106" t="s">
        <v>14</v>
      </c>
      <c r="Q5" s="108" t="s">
        <v>9</v>
      </c>
      <c r="R5" s="110" t="s">
        <v>10</v>
      </c>
      <c r="S5" s="110" t="s">
        <v>11</v>
      </c>
      <c r="T5" s="112" t="s">
        <v>12</v>
      </c>
    </row>
    <row r="6" spans="1:20" ht="13.95" customHeight="1" thickBot="1" x14ac:dyDescent="0.3">
      <c r="A6" s="137"/>
      <c r="B6" s="138"/>
      <c r="C6" s="138"/>
      <c r="D6" s="138"/>
      <c r="E6" s="138"/>
      <c r="F6" s="139"/>
      <c r="G6" s="141"/>
      <c r="H6" s="143"/>
      <c r="I6" s="105"/>
      <c r="J6" s="109"/>
      <c r="K6" s="111"/>
      <c r="L6" s="111"/>
      <c r="M6" s="113"/>
      <c r="N6" s="105"/>
      <c r="O6" s="107"/>
      <c r="P6" s="107"/>
      <c r="Q6" s="109"/>
      <c r="R6" s="111"/>
      <c r="S6" s="111"/>
      <c r="T6" s="113"/>
    </row>
    <row r="7" spans="1:20" s="46" customFormat="1" ht="214.2" x14ac:dyDescent="0.25">
      <c r="A7" s="116" t="s">
        <v>15</v>
      </c>
      <c r="B7" s="117"/>
      <c r="C7" s="131" t="s">
        <v>16</v>
      </c>
      <c r="D7" s="132"/>
      <c r="E7" s="132"/>
      <c r="F7" s="133"/>
      <c r="G7" s="95">
        <v>1</v>
      </c>
      <c r="H7" s="59">
        <v>44561</v>
      </c>
      <c r="I7" s="59">
        <v>44316</v>
      </c>
      <c r="J7" s="60">
        <v>0.5</v>
      </c>
      <c r="K7" s="97" t="s">
        <v>17</v>
      </c>
      <c r="L7" s="86" t="s">
        <v>351</v>
      </c>
      <c r="M7" s="63" t="s">
        <v>18</v>
      </c>
      <c r="N7" s="59">
        <v>44439</v>
      </c>
      <c r="O7" s="86" t="s">
        <v>19</v>
      </c>
      <c r="P7" s="63">
        <v>1</v>
      </c>
      <c r="Q7" s="60">
        <f>IF(P7="","",IF(OR(G7=0,G7="",N7=""),"",(P7*100%/G7)))</f>
        <v>1</v>
      </c>
      <c r="R7" s="51" t="str">
        <f>IF(P7="","",IF(N7&lt;=H7,IF(Q7=0%,"SIN INICIAR",IF(Q7=100%,"TERMINADA",IF(Q7&gt;0%,"EN PROCESO")))))</f>
        <v>TERMINADA</v>
      </c>
      <c r="S7" s="186" t="s">
        <v>354</v>
      </c>
      <c r="T7" s="63" t="s">
        <v>18</v>
      </c>
    </row>
    <row r="8" spans="1:20" s="46" customFormat="1" ht="183.6" x14ac:dyDescent="0.25">
      <c r="A8" s="118" t="s">
        <v>20</v>
      </c>
      <c r="B8" s="119"/>
      <c r="C8" s="123" t="s">
        <v>21</v>
      </c>
      <c r="D8" s="124"/>
      <c r="E8" s="124"/>
      <c r="F8" s="125"/>
      <c r="G8" s="96">
        <v>1</v>
      </c>
      <c r="H8" s="59">
        <v>44561</v>
      </c>
      <c r="I8" s="59">
        <v>44316</v>
      </c>
      <c r="J8" s="60">
        <v>0.5</v>
      </c>
      <c r="K8" s="97" t="s">
        <v>17</v>
      </c>
      <c r="L8" s="86" t="s">
        <v>352</v>
      </c>
      <c r="M8" s="72" t="s">
        <v>18</v>
      </c>
      <c r="N8" s="59">
        <v>44439</v>
      </c>
      <c r="O8" s="86" t="s">
        <v>19</v>
      </c>
      <c r="P8" s="63">
        <v>1</v>
      </c>
      <c r="Q8" s="60">
        <f>IF(P8="","",IF(OR(G8=0,G8="",N8=""),"",(P8*100%/G8)))</f>
        <v>1</v>
      </c>
      <c r="R8" s="51" t="str">
        <f>IF(P8="","",IF(N8&lt;=H8,IF(Q8=0%,"SIN INICIAR",IF(Q8=100%,"TERMINADA",IF(Q8&gt;0%,"EN PROCESO")))))</f>
        <v>TERMINADA</v>
      </c>
      <c r="S8" s="186" t="s">
        <v>355</v>
      </c>
      <c r="T8" s="63" t="s">
        <v>18</v>
      </c>
    </row>
    <row r="9" spans="1:20" ht="10.199999999999999" x14ac:dyDescent="0.25">
      <c r="A9" s="45"/>
      <c r="B9" s="45"/>
      <c r="C9" s="45"/>
      <c r="D9" s="45"/>
      <c r="E9" s="45"/>
      <c r="F9" s="45"/>
      <c r="G9" s="45"/>
      <c r="H9" s="45"/>
      <c r="I9" s="45"/>
      <c r="K9" s="45"/>
      <c r="L9" s="45"/>
      <c r="M9" s="45"/>
      <c r="N9" s="45"/>
      <c r="O9" s="45"/>
      <c r="P9" s="45"/>
      <c r="R9" s="45"/>
      <c r="S9" s="45"/>
      <c r="T9" s="45"/>
    </row>
    <row r="10" spans="1:20" ht="10.199999999999999" x14ac:dyDescent="0.25">
      <c r="A10" s="45"/>
      <c r="B10" s="45"/>
      <c r="C10" s="45"/>
      <c r="D10" s="45"/>
      <c r="E10" s="45"/>
      <c r="F10" s="45"/>
      <c r="G10" s="45"/>
      <c r="H10" s="45"/>
      <c r="I10" s="45"/>
      <c r="K10" s="45"/>
      <c r="L10" s="45"/>
      <c r="M10" s="45"/>
      <c r="N10" s="45"/>
      <c r="O10" s="45"/>
      <c r="P10" s="45"/>
      <c r="R10" s="45"/>
      <c r="S10" s="45"/>
      <c r="T10" s="45"/>
    </row>
    <row r="11" spans="1:20" ht="10.199999999999999" x14ac:dyDescent="0.25">
      <c r="A11" s="45"/>
      <c r="B11" s="45"/>
      <c r="C11" s="45"/>
      <c r="D11" s="45"/>
      <c r="E11" s="45"/>
      <c r="F11" s="45"/>
      <c r="G11" s="45"/>
      <c r="H11" s="45"/>
      <c r="I11" s="45"/>
      <c r="K11" s="45"/>
      <c r="L11" s="45"/>
      <c r="M11" s="45"/>
      <c r="N11" s="45"/>
      <c r="O11" s="45"/>
      <c r="P11" s="45"/>
      <c r="R11" s="45"/>
      <c r="S11" s="45"/>
      <c r="T11" s="45"/>
    </row>
    <row r="12" spans="1:20" ht="10.199999999999999" x14ac:dyDescent="0.25">
      <c r="A12" s="45"/>
      <c r="B12" s="45"/>
      <c r="C12" s="45"/>
      <c r="D12" s="45"/>
      <c r="E12" s="45"/>
      <c r="F12" s="45"/>
      <c r="G12" s="45"/>
      <c r="H12" s="45"/>
      <c r="I12" s="45"/>
      <c r="K12" s="45"/>
      <c r="L12" s="45"/>
      <c r="M12" s="45"/>
      <c r="N12" s="45"/>
      <c r="O12" s="45"/>
      <c r="P12" s="45"/>
      <c r="R12" s="45"/>
      <c r="S12" s="45"/>
      <c r="T12" s="45"/>
    </row>
    <row r="13" spans="1:20" ht="10.199999999999999" x14ac:dyDescent="0.25">
      <c r="A13" s="45"/>
      <c r="B13" s="45"/>
      <c r="C13" s="45"/>
      <c r="D13" s="45"/>
      <c r="E13" s="45"/>
      <c r="F13" s="45"/>
      <c r="G13" s="45"/>
      <c r="H13" s="45"/>
      <c r="I13" s="45"/>
      <c r="K13" s="45"/>
      <c r="L13" s="45"/>
      <c r="M13" s="45"/>
      <c r="N13" s="45"/>
      <c r="O13" s="45"/>
      <c r="P13" s="45"/>
      <c r="R13" s="45"/>
      <c r="S13" s="45"/>
      <c r="T13" s="45"/>
    </row>
    <row r="14" spans="1:20" ht="10.199999999999999" x14ac:dyDescent="0.25">
      <c r="A14" s="45"/>
      <c r="B14" s="45"/>
      <c r="C14" s="45"/>
      <c r="D14" s="45"/>
      <c r="E14" s="45"/>
      <c r="F14" s="45"/>
      <c r="G14" s="45"/>
      <c r="H14" s="45"/>
      <c r="I14" s="45"/>
      <c r="K14" s="45"/>
      <c r="L14" s="45"/>
      <c r="M14" s="45"/>
      <c r="N14" s="45"/>
      <c r="O14" s="45"/>
      <c r="P14" s="45"/>
      <c r="R14" s="45"/>
      <c r="S14" s="45"/>
      <c r="T14" s="45"/>
    </row>
    <row r="15" spans="1:20" ht="11.25" customHeight="1" x14ac:dyDescent="0.25">
      <c r="A15" s="45"/>
      <c r="B15" s="45"/>
      <c r="C15" s="45"/>
      <c r="D15" s="45"/>
      <c r="E15" s="45"/>
      <c r="F15" s="45"/>
      <c r="G15" s="45"/>
      <c r="H15" s="45"/>
      <c r="I15" s="45"/>
      <c r="K15" s="45"/>
      <c r="L15" s="45"/>
      <c r="M15" s="45"/>
      <c r="N15" s="45"/>
      <c r="O15" s="45"/>
      <c r="P15" s="45"/>
      <c r="R15" s="45"/>
      <c r="S15" s="45"/>
      <c r="T15" s="45"/>
    </row>
    <row r="16" spans="1:20" ht="11.25" customHeight="1" x14ac:dyDescent="0.25">
      <c r="A16" s="45"/>
      <c r="B16" s="45"/>
      <c r="C16" s="45"/>
      <c r="D16" s="45"/>
      <c r="E16" s="45"/>
      <c r="F16" s="45"/>
      <c r="G16" s="45"/>
      <c r="H16" s="45"/>
      <c r="I16" s="45"/>
      <c r="K16" s="45"/>
      <c r="L16" s="45"/>
      <c r="M16" s="45"/>
      <c r="N16" s="45"/>
      <c r="O16" s="45"/>
      <c r="P16" s="45"/>
      <c r="R16" s="45"/>
      <c r="S16" s="45"/>
      <c r="T16" s="45"/>
    </row>
    <row r="17" ht="11.25" customHeight="1" x14ac:dyDescent="0.25"/>
    <row r="18" ht="11.25" customHeight="1" x14ac:dyDescent="0.25"/>
    <row r="19" ht="11.25" customHeight="1" x14ac:dyDescent="0.25"/>
    <row r="20" ht="11.25" customHeight="1" x14ac:dyDescent="0.25"/>
    <row r="21" ht="11.25" customHeight="1" x14ac:dyDescent="0.25"/>
    <row r="22" ht="11.25" customHeight="1" x14ac:dyDescent="0.25"/>
    <row r="23" ht="11.25" customHeight="1" x14ac:dyDescent="0.25"/>
  </sheetData>
  <sheetProtection formatCells="0" formatColumns="0" formatRows="0"/>
  <autoFilter ref="A6:M8" xr:uid="{00000000-0009-0000-0000-000000000000}">
    <filterColumn colId="0" showButton="0"/>
    <filterColumn colId="1" showButton="0"/>
    <filterColumn colId="2" showButton="0"/>
    <filterColumn colId="3" showButton="0"/>
    <filterColumn colId="4" showButton="0"/>
  </autoFilter>
  <mergeCells count="28">
    <mergeCell ref="I4:M4"/>
    <mergeCell ref="A2:B2"/>
    <mergeCell ref="C2:L2"/>
    <mergeCell ref="C7:F7"/>
    <mergeCell ref="A5:F6"/>
    <mergeCell ref="G5:G6"/>
    <mergeCell ref="H5:H6"/>
    <mergeCell ref="I5:I6"/>
    <mergeCell ref="J5:J6"/>
    <mergeCell ref="K5:K6"/>
    <mergeCell ref="L5:L6"/>
    <mergeCell ref="M5:M6"/>
    <mergeCell ref="A1:H1"/>
    <mergeCell ref="A3:H3"/>
    <mergeCell ref="A7:B7"/>
    <mergeCell ref="A8:B8"/>
    <mergeCell ref="C4:H4"/>
    <mergeCell ref="A4:B4"/>
    <mergeCell ref="C8:F8"/>
    <mergeCell ref="O2:S2"/>
    <mergeCell ref="N4:T4"/>
    <mergeCell ref="N5:N6"/>
    <mergeCell ref="O5:O6"/>
    <mergeCell ref="P5:P6"/>
    <mergeCell ref="Q5:Q6"/>
    <mergeCell ref="R5:R6"/>
    <mergeCell ref="S5:S6"/>
    <mergeCell ref="T5:T6"/>
  </mergeCells>
  <conditionalFormatting sqref="R8">
    <cfRule type="containsText" dxfId="3" priority="3" operator="containsText" text="EN PROCESO">
      <formula>NOT(ISERROR(SEARCH("EN PROCESO",R8)))</formula>
    </cfRule>
    <cfRule type="containsText" dxfId="2" priority="4" operator="containsText" text="TERMINADA">
      <formula>NOT(ISERROR(SEARCH("TERMINADA",R8)))</formula>
    </cfRule>
  </conditionalFormatting>
  <conditionalFormatting sqref="R7">
    <cfRule type="containsText" dxfId="1" priority="1" operator="containsText" text="EN PROCESO">
      <formula>NOT(ISERROR(SEARCH("EN PROCESO",R7)))</formula>
    </cfRule>
    <cfRule type="containsText" dxfId="0" priority="2" operator="containsText" text="TERMINADA">
      <formula>NOT(ISERROR(SEARCH("TERMINADA",R7)))</formula>
    </cfRule>
  </conditionalFormatting>
  <printOptions horizontalCentered="1"/>
  <pageMargins left="0.31496062992125984" right="0.23622047244094491" top="0.39370078740157483" bottom="0.39370078740157483" header="0.31496062992125984" footer="0.31496062992125984"/>
  <pageSetup scale="70" orientation="portrait" r:id="rId1"/>
  <drawing r:id="rId2"/>
  <legacyDrawingHF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Hoja1!$B$2:$B$19</xm:f>
          </x14:formula1>
          <xm:sqref>P7:P8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W46"/>
  <sheetViews>
    <sheetView topLeftCell="Q43" zoomScaleNormal="100" zoomScaleSheetLayoutView="100" workbookViewId="0">
      <selection activeCell="V6" sqref="V6"/>
    </sheetView>
  </sheetViews>
  <sheetFormatPr baseColWidth="10" defaultColWidth="9.33203125" defaultRowHeight="11.4" x14ac:dyDescent="0.25"/>
  <cols>
    <col min="1" max="1" width="19" style="25" customWidth="1"/>
    <col min="2" max="2" width="19" style="20" customWidth="1"/>
    <col min="3" max="3" width="4" style="30" bestFit="1" customWidth="1"/>
    <col min="4" max="4" width="23.77734375" style="22" customWidth="1"/>
    <col min="5" max="5" width="38.109375" style="20" customWidth="1"/>
    <col min="6" max="6" width="21.6640625" style="20" customWidth="1"/>
    <col min="7" max="7" width="21.6640625" style="25" customWidth="1"/>
    <col min="8" max="8" width="21.6640625" style="20" customWidth="1"/>
    <col min="9" max="9" width="17.77734375" style="20" customWidth="1"/>
    <col min="10" max="11" width="16.77734375" style="20" customWidth="1"/>
    <col min="12" max="12" width="17.77734375" style="27" customWidth="1"/>
    <col min="13" max="13" width="17.77734375" style="32" customWidth="1"/>
    <col min="14" max="14" width="17.77734375" style="22" customWidth="1"/>
    <col min="15" max="15" width="60.6640625" style="20" customWidth="1"/>
    <col min="16" max="16" width="17.77734375" style="20" customWidth="1"/>
    <col min="17" max="17" width="17.77734375" style="27" customWidth="1"/>
    <col min="18" max="18" width="42.6640625" style="40" customWidth="1"/>
    <col min="19" max="19" width="18.6640625" style="40" bestFit="1" customWidth="1"/>
    <col min="20" max="20" width="17.77734375" style="32" customWidth="1"/>
    <col min="21" max="21" width="17.77734375" style="94" customWidth="1"/>
    <col min="22" max="22" width="60.6640625" style="40" customWidth="1"/>
    <col min="23" max="23" width="17.77734375" style="40" customWidth="1"/>
    <col min="24" max="16384" width="9.33203125" style="20"/>
  </cols>
  <sheetData>
    <row r="1" spans="1:23" ht="7.5" customHeight="1" thickBot="1" x14ac:dyDescent="0.3">
      <c r="A1" s="45"/>
      <c r="B1" s="157"/>
      <c r="C1" s="157"/>
      <c r="D1" s="157"/>
      <c r="E1" s="157"/>
      <c r="F1" s="157"/>
      <c r="G1" s="157"/>
      <c r="H1" s="157"/>
      <c r="I1" s="157"/>
      <c r="J1" s="157"/>
      <c r="K1" s="157"/>
      <c r="O1" s="45"/>
      <c r="P1" s="45"/>
      <c r="R1" s="45"/>
      <c r="S1" s="45"/>
      <c r="V1" s="45"/>
      <c r="W1" s="45"/>
    </row>
    <row r="2" spans="1:23" ht="96.6" customHeight="1" thickBot="1" x14ac:dyDescent="0.3">
      <c r="A2" s="158"/>
      <c r="B2" s="129"/>
      <c r="C2" s="130"/>
      <c r="D2" s="99" t="s">
        <v>0</v>
      </c>
      <c r="E2" s="100"/>
      <c r="F2" s="100"/>
      <c r="G2" s="100"/>
      <c r="H2" s="100"/>
      <c r="I2" s="100"/>
      <c r="J2" s="100"/>
      <c r="K2" s="100"/>
      <c r="L2" s="100"/>
      <c r="M2" s="100"/>
      <c r="N2" s="100"/>
      <c r="O2" s="144"/>
      <c r="P2" s="26"/>
      <c r="Q2" s="42"/>
      <c r="R2" s="100" t="s">
        <v>0</v>
      </c>
      <c r="S2" s="100"/>
      <c r="T2" s="100"/>
      <c r="U2" s="100"/>
      <c r="V2" s="100"/>
      <c r="W2" s="41"/>
    </row>
    <row r="3" spans="1:23" s="25" customFormat="1" ht="3.6" customHeight="1" thickBot="1" x14ac:dyDescent="0.3">
      <c r="A3" s="45"/>
      <c r="B3" s="45"/>
      <c r="C3" s="30"/>
      <c r="D3" s="23"/>
      <c r="E3" s="24"/>
      <c r="F3" s="24"/>
      <c r="G3" s="24"/>
      <c r="H3" s="24"/>
      <c r="I3" s="45"/>
      <c r="J3" s="45"/>
      <c r="K3" s="45"/>
      <c r="L3" s="27"/>
      <c r="M3" s="32"/>
      <c r="N3" s="22"/>
      <c r="O3" s="45"/>
      <c r="P3" s="45"/>
      <c r="Q3" s="27"/>
      <c r="R3" s="45"/>
      <c r="S3" s="45"/>
      <c r="T3" s="32"/>
      <c r="U3" s="94"/>
      <c r="V3" s="45"/>
      <c r="W3" s="45"/>
    </row>
    <row r="4" spans="1:23" ht="20.399999999999999" customHeight="1" thickBot="1" x14ac:dyDescent="0.3">
      <c r="A4" s="145" t="s">
        <v>22</v>
      </c>
      <c r="B4" s="145" t="s">
        <v>23</v>
      </c>
      <c r="C4" s="147" t="s">
        <v>24</v>
      </c>
      <c r="D4" s="148"/>
      <c r="E4" s="151" t="s">
        <v>25</v>
      </c>
      <c r="F4" s="151" t="s">
        <v>26</v>
      </c>
      <c r="G4" s="151" t="s">
        <v>6</v>
      </c>
      <c r="H4" s="151" t="s">
        <v>27</v>
      </c>
      <c r="I4" s="151" t="s">
        <v>28</v>
      </c>
      <c r="J4" s="151" t="s">
        <v>29</v>
      </c>
      <c r="K4" s="153" t="s">
        <v>30</v>
      </c>
      <c r="L4" s="126" t="s">
        <v>31</v>
      </c>
      <c r="M4" s="127"/>
      <c r="N4" s="127"/>
      <c r="O4" s="127"/>
      <c r="P4" s="128"/>
      <c r="Q4" s="101" t="s">
        <v>4</v>
      </c>
      <c r="R4" s="102"/>
      <c r="S4" s="102"/>
      <c r="T4" s="102"/>
      <c r="U4" s="102"/>
      <c r="V4" s="102"/>
      <c r="W4" s="103"/>
    </row>
    <row r="5" spans="1:23" s="21" customFormat="1" ht="34.799999999999997" thickBot="1" x14ac:dyDescent="0.3">
      <c r="A5" s="146"/>
      <c r="B5" s="146"/>
      <c r="C5" s="149"/>
      <c r="D5" s="150"/>
      <c r="E5" s="152"/>
      <c r="F5" s="152"/>
      <c r="G5" s="152"/>
      <c r="H5" s="152"/>
      <c r="I5" s="152"/>
      <c r="J5" s="152"/>
      <c r="K5" s="154"/>
      <c r="L5" s="35" t="s">
        <v>8</v>
      </c>
      <c r="M5" s="33" t="s">
        <v>9</v>
      </c>
      <c r="N5" s="37" t="s">
        <v>10</v>
      </c>
      <c r="O5" s="37" t="s">
        <v>11</v>
      </c>
      <c r="P5" s="28" t="s">
        <v>12</v>
      </c>
      <c r="Q5" s="35" t="s">
        <v>8</v>
      </c>
      <c r="R5" s="29" t="s">
        <v>13</v>
      </c>
      <c r="S5" s="29" t="s">
        <v>14</v>
      </c>
      <c r="T5" s="33" t="s">
        <v>9</v>
      </c>
      <c r="U5" s="37" t="s">
        <v>10</v>
      </c>
      <c r="V5" s="37" t="s">
        <v>11</v>
      </c>
      <c r="W5" s="28" t="s">
        <v>12</v>
      </c>
    </row>
    <row r="6" spans="1:23" s="46" customFormat="1" ht="122.4" x14ac:dyDescent="0.25">
      <c r="A6" s="52" t="s">
        <v>32</v>
      </c>
      <c r="B6" s="53" t="s">
        <v>33</v>
      </c>
      <c r="C6" s="54" t="s">
        <v>34</v>
      </c>
      <c r="D6" s="55" t="s">
        <v>35</v>
      </c>
      <c r="E6" s="55" t="s">
        <v>36</v>
      </c>
      <c r="F6" s="55" t="s">
        <v>37</v>
      </c>
      <c r="G6" s="55">
        <v>3</v>
      </c>
      <c r="H6" s="56" t="s">
        <v>38</v>
      </c>
      <c r="I6" s="55" t="s">
        <v>39</v>
      </c>
      <c r="J6" s="57">
        <v>44228</v>
      </c>
      <c r="K6" s="58">
        <v>44561</v>
      </c>
      <c r="L6" s="59">
        <v>44316</v>
      </c>
      <c r="M6" s="60">
        <v>0</v>
      </c>
      <c r="N6" s="61" t="s">
        <v>40</v>
      </c>
      <c r="O6" s="62" t="s">
        <v>278</v>
      </c>
      <c r="P6" s="63" t="s">
        <v>18</v>
      </c>
      <c r="Q6" s="59">
        <v>44439</v>
      </c>
      <c r="R6" s="64" t="s">
        <v>41</v>
      </c>
      <c r="S6" s="63">
        <v>1</v>
      </c>
      <c r="T6" s="60">
        <f>IF(S6="","",IF(OR(G6=0,G6="",K6=""),"",(S6*100%/G6)))</f>
        <v>0.33333333333333331</v>
      </c>
      <c r="U6" s="47" t="str">
        <f>IF(S6="","",IF(Q6&lt;=K6,IF(T6=0%,"SIN INICIAR",IF(T6=100%,"TERMINADA",IF(T6&gt;0%,"EN PROCESO")))))</f>
        <v>EN PROCESO</v>
      </c>
      <c r="V6" s="65" t="s">
        <v>279</v>
      </c>
      <c r="W6" s="63" t="s">
        <v>18</v>
      </c>
    </row>
    <row r="7" spans="1:23" s="46" customFormat="1" ht="153" x14ac:dyDescent="0.25">
      <c r="A7" s="52" t="s">
        <v>32</v>
      </c>
      <c r="B7" s="53" t="s">
        <v>33</v>
      </c>
      <c r="C7" s="66" t="s">
        <v>42</v>
      </c>
      <c r="D7" s="67" t="s">
        <v>43</v>
      </c>
      <c r="E7" s="68" t="s">
        <v>44</v>
      </c>
      <c r="F7" s="68" t="s">
        <v>45</v>
      </c>
      <c r="G7" s="68">
        <v>12</v>
      </c>
      <c r="H7" s="68" t="s">
        <v>46</v>
      </c>
      <c r="I7" s="67" t="s">
        <v>47</v>
      </c>
      <c r="J7" s="69">
        <v>44200</v>
      </c>
      <c r="K7" s="70">
        <v>44561</v>
      </c>
      <c r="L7" s="71">
        <v>44316</v>
      </c>
      <c r="M7" s="60">
        <v>0</v>
      </c>
      <c r="N7" s="61" t="s">
        <v>40</v>
      </c>
      <c r="O7" s="62" t="s">
        <v>280</v>
      </c>
      <c r="P7" s="72" t="s">
        <v>18</v>
      </c>
      <c r="Q7" s="71">
        <v>44439</v>
      </c>
      <c r="R7" s="64" t="s">
        <v>48</v>
      </c>
      <c r="S7" s="72">
        <v>8</v>
      </c>
      <c r="T7" s="60">
        <f t="shared" ref="T7:T45" si="0">IF(S7="","",IF(OR(G7=0,G7="",K7=""),"",(S7*100%/G7)))</f>
        <v>0.66666666666666663</v>
      </c>
      <c r="U7" s="48" t="str">
        <f t="shared" ref="U7:U45" si="1">IF(S7="","",IF(Q7&lt;=K7,IF(T7=0%,"SIN INICIAR",IF(T7=100%,"TERMINADA",IF(T7&gt;0%,"EN PROCESO")))))</f>
        <v>EN PROCESO</v>
      </c>
      <c r="V7" s="65" t="s">
        <v>281</v>
      </c>
      <c r="W7" s="72" t="s">
        <v>18</v>
      </c>
    </row>
    <row r="8" spans="1:23" s="46" customFormat="1" ht="132.6" x14ac:dyDescent="0.25">
      <c r="A8" s="52" t="s">
        <v>32</v>
      </c>
      <c r="B8" s="73" t="s">
        <v>49</v>
      </c>
      <c r="C8" s="66" t="s">
        <v>50</v>
      </c>
      <c r="D8" s="67" t="s">
        <v>51</v>
      </c>
      <c r="E8" s="67" t="s">
        <v>52</v>
      </c>
      <c r="F8" s="67" t="s">
        <v>53</v>
      </c>
      <c r="G8" s="74">
        <v>2</v>
      </c>
      <c r="H8" s="67" t="s">
        <v>53</v>
      </c>
      <c r="I8" s="67" t="s">
        <v>39</v>
      </c>
      <c r="J8" s="69">
        <v>44227</v>
      </c>
      <c r="K8" s="70">
        <v>44561</v>
      </c>
      <c r="L8" s="71">
        <v>44316</v>
      </c>
      <c r="M8" s="60">
        <v>0.5</v>
      </c>
      <c r="N8" s="75" t="s">
        <v>17</v>
      </c>
      <c r="O8" s="65" t="s">
        <v>282</v>
      </c>
      <c r="P8" s="72" t="s">
        <v>18</v>
      </c>
      <c r="Q8" s="71">
        <v>44439</v>
      </c>
      <c r="R8" s="64" t="s">
        <v>54</v>
      </c>
      <c r="S8" s="72">
        <v>2</v>
      </c>
      <c r="T8" s="60">
        <f t="shared" si="0"/>
        <v>1</v>
      </c>
      <c r="U8" s="49" t="str">
        <f t="shared" si="1"/>
        <v>TERMINADA</v>
      </c>
      <c r="V8" s="65" t="s">
        <v>353</v>
      </c>
      <c r="W8" s="72" t="s">
        <v>18</v>
      </c>
    </row>
    <row r="9" spans="1:23" s="46" customFormat="1" ht="112.2" x14ac:dyDescent="0.25">
      <c r="A9" s="52" t="s">
        <v>32</v>
      </c>
      <c r="B9" s="73" t="s">
        <v>55</v>
      </c>
      <c r="C9" s="66" t="s">
        <v>56</v>
      </c>
      <c r="D9" s="67" t="s">
        <v>57</v>
      </c>
      <c r="E9" s="67" t="s">
        <v>58</v>
      </c>
      <c r="F9" s="76" t="s">
        <v>59</v>
      </c>
      <c r="G9" s="72">
        <v>1</v>
      </c>
      <c r="H9" s="77" t="s">
        <v>60</v>
      </c>
      <c r="I9" s="67" t="s">
        <v>61</v>
      </c>
      <c r="J9" s="78">
        <v>44378</v>
      </c>
      <c r="K9" s="70">
        <v>44407</v>
      </c>
      <c r="L9" s="79"/>
      <c r="M9" s="80"/>
      <c r="N9" s="81"/>
      <c r="O9" s="82"/>
      <c r="P9" s="83"/>
      <c r="Q9" s="71">
        <v>44439</v>
      </c>
      <c r="R9" s="64" t="s">
        <v>62</v>
      </c>
      <c r="S9" s="72">
        <v>1</v>
      </c>
      <c r="T9" s="60">
        <f t="shared" si="0"/>
        <v>1</v>
      </c>
      <c r="U9" s="49" t="str">
        <f>IF(S9="","",IF(Q9&gt;K9,IF(T9=100%,"TERMINADA",IF(T9&lt;100%,"INCUMPLIDA"))))</f>
        <v>TERMINADA</v>
      </c>
      <c r="V9" s="65" t="s">
        <v>283</v>
      </c>
      <c r="W9" s="72" t="s">
        <v>18</v>
      </c>
    </row>
    <row r="10" spans="1:23" s="46" customFormat="1" ht="102" x14ac:dyDescent="0.25">
      <c r="A10" s="52" t="s">
        <v>32</v>
      </c>
      <c r="B10" s="73" t="s">
        <v>63</v>
      </c>
      <c r="C10" s="66" t="s">
        <v>64</v>
      </c>
      <c r="D10" s="67" t="s">
        <v>65</v>
      </c>
      <c r="E10" s="67" t="s">
        <v>66</v>
      </c>
      <c r="F10" s="76" t="s">
        <v>67</v>
      </c>
      <c r="G10" s="72">
        <v>3</v>
      </c>
      <c r="H10" s="77" t="s">
        <v>68</v>
      </c>
      <c r="I10" s="67" t="s">
        <v>69</v>
      </c>
      <c r="J10" s="78">
        <v>44319</v>
      </c>
      <c r="K10" s="70">
        <v>44330</v>
      </c>
      <c r="L10" s="79"/>
      <c r="M10" s="80"/>
      <c r="N10" s="81"/>
      <c r="O10" s="82"/>
      <c r="P10" s="83"/>
      <c r="Q10" s="71">
        <v>44439</v>
      </c>
      <c r="R10" s="64" t="s">
        <v>70</v>
      </c>
      <c r="S10" s="72">
        <v>1</v>
      </c>
      <c r="T10" s="60">
        <f t="shared" ref="T10" si="2">IF(S10="","",IF(OR(G10=0,G10="",K10=""),"",(S10*100%/G10)))</f>
        <v>0.33333333333333331</v>
      </c>
      <c r="U10" s="48" t="str">
        <f>IF(S10="","",IF(Q10&gt;K10,IF(T10=0%,"SIN INICIAR",IF(T10=100%,"TERMINADA",IF(T10&gt;0%,"EN PROCESO")))))</f>
        <v>EN PROCESO</v>
      </c>
      <c r="V10" s="84" t="s">
        <v>284</v>
      </c>
      <c r="W10" s="72" t="s">
        <v>71</v>
      </c>
    </row>
    <row r="11" spans="1:23" s="46" customFormat="1" ht="51" x14ac:dyDescent="0.25">
      <c r="A11" s="85" t="s">
        <v>72</v>
      </c>
      <c r="B11" s="73" t="s">
        <v>73</v>
      </c>
      <c r="C11" s="66" t="s">
        <v>42</v>
      </c>
      <c r="D11" s="67" t="s">
        <v>74</v>
      </c>
      <c r="E11" s="67" t="s">
        <v>75</v>
      </c>
      <c r="F11" s="67" t="s">
        <v>76</v>
      </c>
      <c r="G11" s="67">
        <v>1</v>
      </c>
      <c r="H11" s="67" t="s">
        <v>77</v>
      </c>
      <c r="I11" s="67" t="s">
        <v>78</v>
      </c>
      <c r="J11" s="69">
        <v>44287</v>
      </c>
      <c r="K11" s="70">
        <v>44469</v>
      </c>
      <c r="L11" s="71">
        <v>44316</v>
      </c>
      <c r="M11" s="60">
        <v>0</v>
      </c>
      <c r="N11" s="61" t="s">
        <v>40</v>
      </c>
      <c r="O11" s="65" t="s">
        <v>285</v>
      </c>
      <c r="P11" s="72" t="s">
        <v>18</v>
      </c>
      <c r="Q11" s="71">
        <v>44439</v>
      </c>
      <c r="R11" s="86" t="s">
        <v>19</v>
      </c>
      <c r="S11" s="72">
        <v>0</v>
      </c>
      <c r="T11" s="60">
        <f t="shared" si="0"/>
        <v>0</v>
      </c>
      <c r="U11" s="36" t="str">
        <f t="shared" si="1"/>
        <v>SIN INICIAR</v>
      </c>
      <c r="V11" s="65" t="s">
        <v>286</v>
      </c>
      <c r="W11" s="68" t="s">
        <v>79</v>
      </c>
    </row>
    <row r="12" spans="1:23" s="46" customFormat="1" ht="102" x14ac:dyDescent="0.25">
      <c r="A12" s="85" t="s">
        <v>72</v>
      </c>
      <c r="B12" s="73" t="s">
        <v>73</v>
      </c>
      <c r="C12" s="66" t="s">
        <v>80</v>
      </c>
      <c r="D12" s="67" t="s">
        <v>81</v>
      </c>
      <c r="E12" s="67" t="s">
        <v>82</v>
      </c>
      <c r="F12" s="67" t="s">
        <v>83</v>
      </c>
      <c r="G12" s="67">
        <v>1</v>
      </c>
      <c r="H12" s="67" t="s">
        <v>77</v>
      </c>
      <c r="I12" s="67" t="s">
        <v>39</v>
      </c>
      <c r="J12" s="69">
        <v>44287</v>
      </c>
      <c r="K12" s="70">
        <v>44469</v>
      </c>
      <c r="L12" s="71">
        <v>44316</v>
      </c>
      <c r="M12" s="60">
        <v>0</v>
      </c>
      <c r="N12" s="61" t="s">
        <v>40</v>
      </c>
      <c r="O12" s="65" t="s">
        <v>285</v>
      </c>
      <c r="P12" s="72" t="s">
        <v>18</v>
      </c>
      <c r="Q12" s="71">
        <v>44439</v>
      </c>
      <c r="R12" s="64" t="s">
        <v>84</v>
      </c>
      <c r="S12" s="72">
        <v>1</v>
      </c>
      <c r="T12" s="60">
        <f t="shared" si="0"/>
        <v>1</v>
      </c>
      <c r="U12" s="49" t="str">
        <f t="shared" si="1"/>
        <v>TERMINADA</v>
      </c>
      <c r="V12" s="65" t="s">
        <v>287</v>
      </c>
      <c r="W12" s="72" t="s">
        <v>18</v>
      </c>
    </row>
    <row r="13" spans="1:23" s="46" customFormat="1" ht="91.8" x14ac:dyDescent="0.25">
      <c r="A13" s="85" t="s">
        <v>72</v>
      </c>
      <c r="B13" s="73" t="s">
        <v>73</v>
      </c>
      <c r="C13" s="66" t="s">
        <v>85</v>
      </c>
      <c r="D13" s="67" t="s">
        <v>86</v>
      </c>
      <c r="E13" s="67" t="s">
        <v>87</v>
      </c>
      <c r="F13" s="67" t="s">
        <v>88</v>
      </c>
      <c r="G13" s="67">
        <v>2</v>
      </c>
      <c r="H13" s="67" t="s">
        <v>77</v>
      </c>
      <c r="I13" s="67" t="s">
        <v>39</v>
      </c>
      <c r="J13" s="69">
        <v>44228</v>
      </c>
      <c r="K13" s="70">
        <v>44561</v>
      </c>
      <c r="L13" s="71">
        <v>44316</v>
      </c>
      <c r="M13" s="60">
        <v>0.5</v>
      </c>
      <c r="N13" s="75" t="s">
        <v>17</v>
      </c>
      <c r="O13" s="65" t="s">
        <v>288</v>
      </c>
      <c r="P13" s="72" t="s">
        <v>18</v>
      </c>
      <c r="Q13" s="71">
        <v>44439</v>
      </c>
      <c r="R13" s="64" t="s">
        <v>84</v>
      </c>
      <c r="S13" s="72">
        <v>2</v>
      </c>
      <c r="T13" s="60">
        <f t="shared" si="0"/>
        <v>1</v>
      </c>
      <c r="U13" s="49" t="str">
        <f t="shared" si="1"/>
        <v>TERMINADA</v>
      </c>
      <c r="V13" s="65" t="s">
        <v>289</v>
      </c>
      <c r="W13" s="72" t="s">
        <v>18</v>
      </c>
    </row>
    <row r="14" spans="1:23" s="46" customFormat="1" ht="81.599999999999994" x14ac:dyDescent="0.25">
      <c r="A14" s="85" t="s">
        <v>72</v>
      </c>
      <c r="B14" s="73" t="s">
        <v>89</v>
      </c>
      <c r="C14" s="66" t="s">
        <v>90</v>
      </c>
      <c r="D14" s="67" t="s">
        <v>91</v>
      </c>
      <c r="E14" s="67" t="s">
        <v>92</v>
      </c>
      <c r="F14" s="67" t="s">
        <v>93</v>
      </c>
      <c r="G14" s="67">
        <v>1</v>
      </c>
      <c r="H14" s="67" t="s">
        <v>94</v>
      </c>
      <c r="I14" s="67" t="s">
        <v>95</v>
      </c>
      <c r="J14" s="155" t="s">
        <v>96</v>
      </c>
      <c r="K14" s="156"/>
      <c r="L14" s="71">
        <v>44316</v>
      </c>
      <c r="M14" s="60">
        <v>0</v>
      </c>
      <c r="N14" s="61" t="s">
        <v>40</v>
      </c>
      <c r="O14" s="65" t="s">
        <v>290</v>
      </c>
      <c r="P14" s="72" t="s">
        <v>18</v>
      </c>
      <c r="Q14" s="71">
        <v>44439</v>
      </c>
      <c r="R14" s="86" t="s">
        <v>19</v>
      </c>
      <c r="S14" s="72">
        <v>0</v>
      </c>
      <c r="T14" s="60">
        <v>0</v>
      </c>
      <c r="U14" s="36" t="s">
        <v>40</v>
      </c>
      <c r="V14" s="65" t="s">
        <v>291</v>
      </c>
      <c r="W14" s="68" t="s">
        <v>79</v>
      </c>
    </row>
    <row r="15" spans="1:23" s="46" customFormat="1" ht="102" x14ac:dyDescent="0.25">
      <c r="A15" s="85" t="s">
        <v>72</v>
      </c>
      <c r="B15" s="73" t="s">
        <v>89</v>
      </c>
      <c r="C15" s="66" t="s">
        <v>97</v>
      </c>
      <c r="D15" s="67" t="s">
        <v>98</v>
      </c>
      <c r="E15" s="67" t="s">
        <v>99</v>
      </c>
      <c r="F15" s="67" t="s">
        <v>100</v>
      </c>
      <c r="G15" s="67">
        <v>1</v>
      </c>
      <c r="H15" s="67" t="s">
        <v>77</v>
      </c>
      <c r="I15" s="67" t="s">
        <v>101</v>
      </c>
      <c r="J15" s="69">
        <v>44228</v>
      </c>
      <c r="K15" s="70">
        <v>44561</v>
      </c>
      <c r="L15" s="71">
        <v>44316</v>
      </c>
      <c r="M15" s="60">
        <v>0</v>
      </c>
      <c r="N15" s="61" t="s">
        <v>40</v>
      </c>
      <c r="O15" s="84" t="s">
        <v>292</v>
      </c>
      <c r="P15" s="72" t="s">
        <v>102</v>
      </c>
      <c r="Q15" s="71">
        <v>44439</v>
      </c>
      <c r="R15" s="86" t="s">
        <v>19</v>
      </c>
      <c r="S15" s="72">
        <v>0</v>
      </c>
      <c r="T15" s="60">
        <f t="shared" si="0"/>
        <v>0</v>
      </c>
      <c r="U15" s="36" t="str">
        <f t="shared" si="1"/>
        <v>SIN INICIAR</v>
      </c>
      <c r="V15" s="84" t="s">
        <v>293</v>
      </c>
      <c r="W15" s="72" t="s">
        <v>102</v>
      </c>
    </row>
    <row r="16" spans="1:23" s="46" customFormat="1" ht="91.8" x14ac:dyDescent="0.25">
      <c r="A16" s="85" t="s">
        <v>72</v>
      </c>
      <c r="B16" s="73" t="s">
        <v>89</v>
      </c>
      <c r="C16" s="66" t="s">
        <v>103</v>
      </c>
      <c r="D16" s="67" t="s">
        <v>104</v>
      </c>
      <c r="E16" s="67" t="s">
        <v>105</v>
      </c>
      <c r="F16" s="67" t="s">
        <v>106</v>
      </c>
      <c r="G16" s="67">
        <v>1</v>
      </c>
      <c r="H16" s="67" t="s">
        <v>94</v>
      </c>
      <c r="I16" s="67" t="s">
        <v>107</v>
      </c>
      <c r="J16" s="69">
        <v>44228</v>
      </c>
      <c r="K16" s="70">
        <v>44561</v>
      </c>
      <c r="L16" s="71">
        <v>44316</v>
      </c>
      <c r="M16" s="60">
        <v>0</v>
      </c>
      <c r="N16" s="61" t="s">
        <v>40</v>
      </c>
      <c r="O16" s="65" t="s">
        <v>294</v>
      </c>
      <c r="P16" s="72" t="s">
        <v>18</v>
      </c>
      <c r="Q16" s="71">
        <v>44439</v>
      </c>
      <c r="R16" s="86" t="s">
        <v>19</v>
      </c>
      <c r="S16" s="72">
        <v>0</v>
      </c>
      <c r="T16" s="60">
        <f t="shared" ref="T16" si="3">IF(S16="","",IF(OR(G16=0,G16="",K16=""),"",(S16*100%/G16)))</f>
        <v>0</v>
      </c>
      <c r="U16" s="36" t="str">
        <f t="shared" ref="U16" si="4">IF(S16="","",IF(Q16&lt;=K16,IF(T16=0%,"SIN INICIAR",IF(T16=100%,"TERMINADA",IF(T16&gt;0%,"EN PROCESO")))))</f>
        <v>SIN INICIAR</v>
      </c>
      <c r="V16" s="84" t="s">
        <v>293</v>
      </c>
      <c r="W16" s="72" t="s">
        <v>102</v>
      </c>
    </row>
    <row r="17" spans="1:23" s="46" customFormat="1" ht="91.8" x14ac:dyDescent="0.25">
      <c r="A17" s="85" t="s">
        <v>72</v>
      </c>
      <c r="B17" s="73" t="s">
        <v>108</v>
      </c>
      <c r="C17" s="66" t="s">
        <v>109</v>
      </c>
      <c r="D17" s="67" t="s">
        <v>110</v>
      </c>
      <c r="E17" s="67" t="s">
        <v>111</v>
      </c>
      <c r="F17" s="67" t="s">
        <v>112</v>
      </c>
      <c r="G17" s="67">
        <v>1</v>
      </c>
      <c r="H17" s="67" t="s">
        <v>113</v>
      </c>
      <c r="I17" s="67" t="s">
        <v>114</v>
      </c>
      <c r="J17" s="69">
        <v>44228</v>
      </c>
      <c r="K17" s="70">
        <v>44469</v>
      </c>
      <c r="L17" s="71">
        <v>44316</v>
      </c>
      <c r="M17" s="60">
        <v>0.5</v>
      </c>
      <c r="N17" s="75" t="s">
        <v>17</v>
      </c>
      <c r="O17" s="65" t="s">
        <v>295</v>
      </c>
      <c r="P17" s="72" t="s">
        <v>18</v>
      </c>
      <c r="Q17" s="71">
        <v>44439</v>
      </c>
      <c r="R17" s="64" t="s">
        <v>276</v>
      </c>
      <c r="S17" s="72">
        <v>1</v>
      </c>
      <c r="T17" s="60">
        <f t="shared" si="0"/>
        <v>1</v>
      </c>
      <c r="U17" s="49" t="str">
        <f t="shared" si="1"/>
        <v>TERMINADA</v>
      </c>
      <c r="V17" s="65" t="s">
        <v>296</v>
      </c>
      <c r="W17" s="72" t="s">
        <v>18</v>
      </c>
    </row>
    <row r="18" spans="1:23" s="46" customFormat="1" ht="71.400000000000006" x14ac:dyDescent="0.25">
      <c r="A18" s="85" t="s">
        <v>72</v>
      </c>
      <c r="B18" s="73" t="s">
        <v>108</v>
      </c>
      <c r="C18" s="87" t="s">
        <v>115</v>
      </c>
      <c r="D18" s="67" t="s">
        <v>116</v>
      </c>
      <c r="E18" s="67" t="s">
        <v>117</v>
      </c>
      <c r="F18" s="67" t="s">
        <v>118</v>
      </c>
      <c r="G18" s="67">
        <v>1</v>
      </c>
      <c r="H18" s="67" t="s">
        <v>77</v>
      </c>
      <c r="I18" s="67" t="s">
        <v>119</v>
      </c>
      <c r="J18" s="69">
        <v>44228</v>
      </c>
      <c r="K18" s="70">
        <v>44561</v>
      </c>
      <c r="L18" s="71">
        <v>44316</v>
      </c>
      <c r="M18" s="60">
        <v>0</v>
      </c>
      <c r="N18" s="61" t="s">
        <v>40</v>
      </c>
      <c r="O18" s="84" t="s">
        <v>292</v>
      </c>
      <c r="P18" s="72" t="s">
        <v>102</v>
      </c>
      <c r="Q18" s="71">
        <v>44439</v>
      </c>
      <c r="R18" s="86" t="s">
        <v>19</v>
      </c>
      <c r="S18" s="72">
        <v>0</v>
      </c>
      <c r="T18" s="60">
        <f t="shared" ref="T18:T19" si="5">IF(S18="","",IF(OR(G18=0,G18="",K18=""),"",(S18*100%/G18)))</f>
        <v>0</v>
      </c>
      <c r="U18" s="36" t="str">
        <f t="shared" ref="U18:U19" si="6">IF(S18="","",IF(Q18&lt;=K18,IF(T18=0%,"SIN INICIAR",IF(T18=100%,"TERMINADA",IF(T18&gt;0%,"EN PROCESO")))))</f>
        <v>SIN INICIAR</v>
      </c>
      <c r="V18" s="84" t="s">
        <v>293</v>
      </c>
      <c r="W18" s="72" t="s">
        <v>102</v>
      </c>
    </row>
    <row r="19" spans="1:23" s="46" customFormat="1" ht="91.8" x14ac:dyDescent="0.25">
      <c r="A19" s="85" t="s">
        <v>72</v>
      </c>
      <c r="B19" s="73" t="s">
        <v>120</v>
      </c>
      <c r="C19" s="66" t="s">
        <v>56</v>
      </c>
      <c r="D19" s="67" t="s">
        <v>121</v>
      </c>
      <c r="E19" s="67" t="s">
        <v>122</v>
      </c>
      <c r="F19" s="67" t="s">
        <v>123</v>
      </c>
      <c r="G19" s="67">
        <v>1</v>
      </c>
      <c r="H19" s="67" t="s">
        <v>94</v>
      </c>
      <c r="I19" s="67" t="s">
        <v>124</v>
      </c>
      <c r="J19" s="69">
        <v>44228</v>
      </c>
      <c r="K19" s="70">
        <v>44561</v>
      </c>
      <c r="L19" s="71">
        <v>44316</v>
      </c>
      <c r="M19" s="60">
        <v>0</v>
      </c>
      <c r="N19" s="61" t="s">
        <v>40</v>
      </c>
      <c r="O19" s="84" t="s">
        <v>297</v>
      </c>
      <c r="P19" s="72" t="s">
        <v>102</v>
      </c>
      <c r="Q19" s="71">
        <v>44439</v>
      </c>
      <c r="R19" s="86" t="s">
        <v>19</v>
      </c>
      <c r="S19" s="72">
        <v>0</v>
      </c>
      <c r="T19" s="60">
        <f t="shared" si="5"/>
        <v>0</v>
      </c>
      <c r="U19" s="36" t="str">
        <f t="shared" si="6"/>
        <v>SIN INICIAR</v>
      </c>
      <c r="V19" s="84" t="s">
        <v>298</v>
      </c>
      <c r="W19" s="72" t="s">
        <v>102</v>
      </c>
    </row>
    <row r="20" spans="1:23" s="46" customFormat="1" ht="183.6" x14ac:dyDescent="0.25">
      <c r="A20" s="85" t="s">
        <v>72</v>
      </c>
      <c r="B20" s="73" t="s">
        <v>120</v>
      </c>
      <c r="C20" s="66" t="s">
        <v>125</v>
      </c>
      <c r="D20" s="67" t="s">
        <v>126</v>
      </c>
      <c r="E20" s="67" t="s">
        <v>127</v>
      </c>
      <c r="F20" s="67" t="s">
        <v>128</v>
      </c>
      <c r="G20" s="67">
        <v>2</v>
      </c>
      <c r="H20" s="67" t="s">
        <v>94</v>
      </c>
      <c r="I20" s="67" t="s">
        <v>39</v>
      </c>
      <c r="J20" s="69">
        <v>44200</v>
      </c>
      <c r="K20" s="70">
        <v>44439</v>
      </c>
      <c r="L20" s="71">
        <v>44316</v>
      </c>
      <c r="M20" s="60">
        <v>0.25</v>
      </c>
      <c r="N20" s="75" t="s">
        <v>17</v>
      </c>
      <c r="O20" s="65" t="s">
        <v>299</v>
      </c>
      <c r="P20" s="72" t="s">
        <v>18</v>
      </c>
      <c r="Q20" s="71">
        <v>44439</v>
      </c>
      <c r="R20" s="64" t="s">
        <v>19</v>
      </c>
      <c r="S20" s="72">
        <v>1</v>
      </c>
      <c r="T20" s="60">
        <f t="shared" ref="T20:T21" si="7">IF(S20="","",IF(OR(G20=0,G20="",K20=""),"",(S20*100%/G20)))</f>
        <v>0.5</v>
      </c>
      <c r="U20" s="48" t="str">
        <f>IF(S20="","",IF(Q20&gt;=K20,IF(T20=0%,"SIN INICIAR",IF(T20=100%,"TERMINADA",IF(T20&gt;0%,"EN PROCESO")))))</f>
        <v>EN PROCESO</v>
      </c>
      <c r="V20" s="65" t="s">
        <v>300</v>
      </c>
      <c r="W20" s="72" t="s">
        <v>18</v>
      </c>
    </row>
    <row r="21" spans="1:23" s="46" customFormat="1" ht="51" x14ac:dyDescent="0.25">
      <c r="A21" s="85" t="s">
        <v>129</v>
      </c>
      <c r="B21" s="73" t="s">
        <v>130</v>
      </c>
      <c r="C21" s="87" t="s">
        <v>34</v>
      </c>
      <c r="D21" s="67" t="s">
        <v>131</v>
      </c>
      <c r="E21" s="67" t="s">
        <v>132</v>
      </c>
      <c r="F21" s="67" t="s">
        <v>133</v>
      </c>
      <c r="G21" s="67">
        <v>1</v>
      </c>
      <c r="H21" s="67" t="s">
        <v>94</v>
      </c>
      <c r="I21" s="67" t="s">
        <v>134</v>
      </c>
      <c r="J21" s="69">
        <v>44228</v>
      </c>
      <c r="K21" s="70">
        <v>44561</v>
      </c>
      <c r="L21" s="71">
        <v>44316</v>
      </c>
      <c r="M21" s="60">
        <v>0</v>
      </c>
      <c r="N21" s="61" t="s">
        <v>40</v>
      </c>
      <c r="O21" s="84" t="s">
        <v>301</v>
      </c>
      <c r="P21" s="72" t="s">
        <v>102</v>
      </c>
      <c r="Q21" s="71">
        <v>44439</v>
      </c>
      <c r="R21" s="86" t="s">
        <v>19</v>
      </c>
      <c r="S21" s="72">
        <v>0</v>
      </c>
      <c r="T21" s="60">
        <f t="shared" si="7"/>
        <v>0</v>
      </c>
      <c r="U21" s="36" t="str">
        <f t="shared" ref="U21" si="8">IF(S21="","",IF(Q21&lt;=K21,IF(T21=0%,"SIN INICIAR",IF(T21=100%,"TERMINADA",IF(T21&gt;0%,"EN PROCESO")))))</f>
        <v>SIN INICIAR</v>
      </c>
      <c r="V21" s="84" t="s">
        <v>302</v>
      </c>
      <c r="W21" s="72" t="s">
        <v>102</v>
      </c>
    </row>
    <row r="22" spans="1:23" s="46" customFormat="1" ht="132.6" x14ac:dyDescent="0.25">
      <c r="A22" s="85" t="s">
        <v>129</v>
      </c>
      <c r="B22" s="73" t="s">
        <v>130</v>
      </c>
      <c r="C22" s="87" t="s">
        <v>42</v>
      </c>
      <c r="D22" s="67" t="s">
        <v>135</v>
      </c>
      <c r="E22" s="67" t="s">
        <v>87</v>
      </c>
      <c r="F22" s="67" t="s">
        <v>136</v>
      </c>
      <c r="G22" s="67">
        <v>4</v>
      </c>
      <c r="H22" s="67" t="s">
        <v>77</v>
      </c>
      <c r="I22" s="67" t="s">
        <v>137</v>
      </c>
      <c r="J22" s="69">
        <v>44228</v>
      </c>
      <c r="K22" s="70">
        <v>44561</v>
      </c>
      <c r="L22" s="71">
        <v>44316</v>
      </c>
      <c r="M22" s="60">
        <v>0.25</v>
      </c>
      <c r="N22" s="75" t="s">
        <v>17</v>
      </c>
      <c r="O22" s="84" t="s">
        <v>303</v>
      </c>
      <c r="P22" s="72" t="s">
        <v>102</v>
      </c>
      <c r="Q22" s="71">
        <v>44439</v>
      </c>
      <c r="R22" s="88" t="s">
        <v>138</v>
      </c>
      <c r="S22" s="72">
        <v>3</v>
      </c>
      <c r="T22" s="60">
        <f t="shared" si="0"/>
        <v>0.75</v>
      </c>
      <c r="U22" s="48" t="str">
        <f t="shared" si="1"/>
        <v>EN PROCESO</v>
      </c>
      <c r="V22" s="65" t="s">
        <v>304</v>
      </c>
      <c r="W22" s="72" t="s">
        <v>102</v>
      </c>
    </row>
    <row r="23" spans="1:23" s="46" customFormat="1" ht="122.4" x14ac:dyDescent="0.25">
      <c r="A23" s="85" t="s">
        <v>129</v>
      </c>
      <c r="B23" s="73" t="s">
        <v>139</v>
      </c>
      <c r="C23" s="87" t="s">
        <v>90</v>
      </c>
      <c r="D23" s="67" t="s">
        <v>140</v>
      </c>
      <c r="E23" s="67" t="s">
        <v>141</v>
      </c>
      <c r="F23" s="67" t="s">
        <v>142</v>
      </c>
      <c r="G23" s="67">
        <v>6</v>
      </c>
      <c r="H23" s="67" t="s">
        <v>143</v>
      </c>
      <c r="I23" s="67" t="s">
        <v>305</v>
      </c>
      <c r="J23" s="69">
        <v>44228</v>
      </c>
      <c r="K23" s="70">
        <v>44561</v>
      </c>
      <c r="L23" s="71">
        <v>44316</v>
      </c>
      <c r="M23" s="60">
        <v>0.83299999999999996</v>
      </c>
      <c r="N23" s="75" t="s">
        <v>17</v>
      </c>
      <c r="O23" s="84" t="s">
        <v>306</v>
      </c>
      <c r="P23" s="72" t="s">
        <v>102</v>
      </c>
      <c r="Q23" s="71">
        <v>44439</v>
      </c>
      <c r="R23" s="64" t="s">
        <v>19</v>
      </c>
      <c r="S23" s="72">
        <v>6</v>
      </c>
      <c r="T23" s="60">
        <f t="shared" si="0"/>
        <v>1</v>
      </c>
      <c r="U23" s="49" t="str">
        <f t="shared" si="1"/>
        <v>TERMINADA</v>
      </c>
      <c r="V23" s="65" t="s">
        <v>307</v>
      </c>
      <c r="W23" s="68" t="s">
        <v>144</v>
      </c>
    </row>
    <row r="24" spans="1:23" s="46" customFormat="1" ht="122.4" x14ac:dyDescent="0.25">
      <c r="A24" s="85" t="s">
        <v>129</v>
      </c>
      <c r="B24" s="73" t="s">
        <v>139</v>
      </c>
      <c r="C24" s="87" t="s">
        <v>97</v>
      </c>
      <c r="D24" s="67" t="s">
        <v>308</v>
      </c>
      <c r="E24" s="67" t="s">
        <v>145</v>
      </c>
      <c r="F24" s="67" t="s">
        <v>146</v>
      </c>
      <c r="G24" s="67">
        <v>1</v>
      </c>
      <c r="H24" s="67" t="s">
        <v>146</v>
      </c>
      <c r="I24" s="67" t="s">
        <v>147</v>
      </c>
      <c r="J24" s="69">
        <v>44228</v>
      </c>
      <c r="K24" s="70">
        <v>44561</v>
      </c>
      <c r="L24" s="71">
        <v>44316</v>
      </c>
      <c r="M24" s="60">
        <v>0</v>
      </c>
      <c r="N24" s="61" t="s">
        <v>40</v>
      </c>
      <c r="O24" s="65" t="s">
        <v>309</v>
      </c>
      <c r="P24" s="72" t="s">
        <v>102</v>
      </c>
      <c r="Q24" s="71">
        <v>44439</v>
      </c>
      <c r="R24" s="64" t="s">
        <v>19</v>
      </c>
      <c r="S24" s="72">
        <v>0</v>
      </c>
      <c r="T24" s="60">
        <f t="shared" si="0"/>
        <v>0</v>
      </c>
      <c r="U24" s="36" t="str">
        <f t="shared" si="1"/>
        <v>SIN INICIAR</v>
      </c>
      <c r="V24" s="84" t="s">
        <v>310</v>
      </c>
      <c r="W24" s="72" t="s">
        <v>102</v>
      </c>
    </row>
    <row r="25" spans="1:23" s="46" customFormat="1" ht="102" x14ac:dyDescent="0.25">
      <c r="A25" s="85" t="s">
        <v>129</v>
      </c>
      <c r="B25" s="73" t="s">
        <v>148</v>
      </c>
      <c r="C25" s="87" t="s">
        <v>109</v>
      </c>
      <c r="D25" s="67" t="s">
        <v>149</v>
      </c>
      <c r="E25" s="67" t="s">
        <v>150</v>
      </c>
      <c r="F25" s="67" t="s">
        <v>151</v>
      </c>
      <c r="G25" s="67">
        <v>6</v>
      </c>
      <c r="H25" s="67" t="s">
        <v>152</v>
      </c>
      <c r="I25" s="67" t="s">
        <v>137</v>
      </c>
      <c r="J25" s="69">
        <v>44228</v>
      </c>
      <c r="K25" s="70">
        <v>44561</v>
      </c>
      <c r="L25" s="71">
        <v>44316</v>
      </c>
      <c r="M25" s="60">
        <v>0.16700000000000001</v>
      </c>
      <c r="N25" s="75" t="s">
        <v>17</v>
      </c>
      <c r="O25" s="84" t="s">
        <v>311</v>
      </c>
      <c r="P25" s="72" t="s">
        <v>102</v>
      </c>
      <c r="Q25" s="71">
        <v>44439</v>
      </c>
      <c r="R25" s="64" t="s">
        <v>153</v>
      </c>
      <c r="S25" s="72">
        <v>3</v>
      </c>
      <c r="T25" s="60">
        <f t="shared" si="0"/>
        <v>0.5</v>
      </c>
      <c r="U25" s="48" t="str">
        <f t="shared" si="1"/>
        <v>EN PROCESO</v>
      </c>
      <c r="V25" s="84" t="s">
        <v>312</v>
      </c>
      <c r="W25" s="72" t="s">
        <v>102</v>
      </c>
    </row>
    <row r="26" spans="1:23" s="46" customFormat="1" ht="204" x14ac:dyDescent="0.25">
      <c r="A26" s="85" t="s">
        <v>129</v>
      </c>
      <c r="B26" s="73" t="s">
        <v>148</v>
      </c>
      <c r="C26" s="87" t="s">
        <v>115</v>
      </c>
      <c r="D26" s="67" t="s">
        <v>154</v>
      </c>
      <c r="E26" s="67" t="s">
        <v>155</v>
      </c>
      <c r="F26" s="67" t="s">
        <v>156</v>
      </c>
      <c r="G26" s="67">
        <v>2</v>
      </c>
      <c r="H26" s="67" t="s">
        <v>157</v>
      </c>
      <c r="I26" s="67" t="s">
        <v>158</v>
      </c>
      <c r="J26" s="69">
        <v>44228</v>
      </c>
      <c r="K26" s="70">
        <v>44561</v>
      </c>
      <c r="L26" s="71">
        <v>44316</v>
      </c>
      <c r="M26" s="60">
        <v>0</v>
      </c>
      <c r="N26" s="61" t="s">
        <v>40</v>
      </c>
      <c r="O26" s="65" t="s">
        <v>313</v>
      </c>
      <c r="P26" s="72" t="s">
        <v>18</v>
      </c>
      <c r="Q26" s="71">
        <v>44439</v>
      </c>
      <c r="R26" s="89" t="s">
        <v>276</v>
      </c>
      <c r="S26" s="72">
        <v>2</v>
      </c>
      <c r="T26" s="60">
        <f t="shared" si="0"/>
        <v>1</v>
      </c>
      <c r="U26" s="49" t="str">
        <f t="shared" si="1"/>
        <v>TERMINADA</v>
      </c>
      <c r="V26" s="65" t="s">
        <v>314</v>
      </c>
      <c r="W26" s="72" t="s">
        <v>18</v>
      </c>
    </row>
    <row r="27" spans="1:23" s="46" customFormat="1" ht="91.8" x14ac:dyDescent="0.25">
      <c r="A27" s="85" t="s">
        <v>129</v>
      </c>
      <c r="B27" s="73" t="s">
        <v>148</v>
      </c>
      <c r="C27" s="87" t="s">
        <v>50</v>
      </c>
      <c r="D27" s="67" t="s">
        <v>159</v>
      </c>
      <c r="E27" s="67" t="s">
        <v>160</v>
      </c>
      <c r="F27" s="67" t="s">
        <v>161</v>
      </c>
      <c r="G27" s="67">
        <v>1</v>
      </c>
      <c r="H27" s="67" t="s">
        <v>157</v>
      </c>
      <c r="I27" s="67" t="s">
        <v>158</v>
      </c>
      <c r="J27" s="69">
        <v>44228</v>
      </c>
      <c r="K27" s="70">
        <v>44561</v>
      </c>
      <c r="L27" s="71">
        <v>44316</v>
      </c>
      <c r="M27" s="60">
        <v>0</v>
      </c>
      <c r="N27" s="61" t="s">
        <v>40</v>
      </c>
      <c r="O27" s="65" t="s">
        <v>315</v>
      </c>
      <c r="P27" s="72" t="s">
        <v>18</v>
      </c>
      <c r="Q27" s="71">
        <v>44439</v>
      </c>
      <c r="R27" s="89" t="s">
        <v>277</v>
      </c>
      <c r="S27" s="72">
        <v>1</v>
      </c>
      <c r="T27" s="60">
        <f t="shared" si="0"/>
        <v>1</v>
      </c>
      <c r="U27" s="49" t="str">
        <f t="shared" si="1"/>
        <v>TERMINADA</v>
      </c>
      <c r="V27" s="65" t="s">
        <v>316</v>
      </c>
      <c r="W27" s="72" t="s">
        <v>18</v>
      </c>
    </row>
    <row r="28" spans="1:23" s="46" customFormat="1" ht="112.2" x14ac:dyDescent="0.25">
      <c r="A28" s="85" t="s">
        <v>129</v>
      </c>
      <c r="B28" s="73" t="s">
        <v>162</v>
      </c>
      <c r="C28" s="87" t="s">
        <v>56</v>
      </c>
      <c r="D28" s="67" t="s">
        <v>163</v>
      </c>
      <c r="E28" s="67" t="s">
        <v>164</v>
      </c>
      <c r="F28" s="67" t="s">
        <v>165</v>
      </c>
      <c r="G28" s="67">
        <v>1</v>
      </c>
      <c r="H28" s="67" t="s">
        <v>165</v>
      </c>
      <c r="I28" s="67" t="s">
        <v>137</v>
      </c>
      <c r="J28" s="69">
        <v>44228</v>
      </c>
      <c r="K28" s="70">
        <v>44316</v>
      </c>
      <c r="L28" s="71">
        <v>44316</v>
      </c>
      <c r="M28" s="60">
        <v>0</v>
      </c>
      <c r="N28" s="90" t="s">
        <v>166</v>
      </c>
      <c r="O28" s="84" t="s">
        <v>317</v>
      </c>
      <c r="P28" s="72" t="s">
        <v>102</v>
      </c>
      <c r="Q28" s="71">
        <v>44439</v>
      </c>
      <c r="R28" s="64" t="s">
        <v>167</v>
      </c>
      <c r="S28" s="72">
        <v>1</v>
      </c>
      <c r="T28" s="60">
        <f t="shared" ref="T28" si="9">IF(S28="","",IF(OR(G28=0,G28="",K28=""),"",(S28*100%/G28)))</f>
        <v>1</v>
      </c>
      <c r="U28" s="50" t="str">
        <f>IF(S28="","",IF(Q28&gt;K28,IF(T28=100%,"TERMINADA EXTEMPORÁNEA",IF(T28&lt;100%,"INCUMPLIDA"))))</f>
        <v>TERMINADA EXTEMPORÁNEA</v>
      </c>
      <c r="V28" s="84" t="s">
        <v>318</v>
      </c>
      <c r="W28" s="72" t="s">
        <v>102</v>
      </c>
    </row>
    <row r="29" spans="1:23" s="46" customFormat="1" ht="102" x14ac:dyDescent="0.25">
      <c r="A29" s="85" t="s">
        <v>129</v>
      </c>
      <c r="B29" s="73" t="s">
        <v>162</v>
      </c>
      <c r="C29" s="87" t="s">
        <v>125</v>
      </c>
      <c r="D29" s="67" t="s">
        <v>168</v>
      </c>
      <c r="E29" s="67" t="s">
        <v>75</v>
      </c>
      <c r="F29" s="67" t="s">
        <v>169</v>
      </c>
      <c r="G29" s="67">
        <v>4</v>
      </c>
      <c r="H29" s="67" t="s">
        <v>77</v>
      </c>
      <c r="I29" s="67" t="s">
        <v>170</v>
      </c>
      <c r="J29" s="69">
        <v>44228</v>
      </c>
      <c r="K29" s="70">
        <v>44561</v>
      </c>
      <c r="L29" s="71">
        <v>44316</v>
      </c>
      <c r="M29" s="60">
        <v>7.4999999999999997E-2</v>
      </c>
      <c r="N29" s="75" t="s">
        <v>17</v>
      </c>
      <c r="O29" s="84" t="s">
        <v>319</v>
      </c>
      <c r="P29" s="72" t="s">
        <v>102</v>
      </c>
      <c r="Q29" s="71">
        <v>44439</v>
      </c>
      <c r="R29" s="64" t="s">
        <v>153</v>
      </c>
      <c r="S29" s="72">
        <v>3</v>
      </c>
      <c r="T29" s="60">
        <f t="shared" si="0"/>
        <v>0.75</v>
      </c>
      <c r="U29" s="48" t="str">
        <f t="shared" si="1"/>
        <v>EN PROCESO</v>
      </c>
      <c r="V29" s="84" t="s">
        <v>312</v>
      </c>
      <c r="W29" s="72" t="s">
        <v>102</v>
      </c>
    </row>
    <row r="30" spans="1:23" s="46" customFormat="1" ht="142.80000000000001" x14ac:dyDescent="0.25">
      <c r="A30" s="85" t="s">
        <v>129</v>
      </c>
      <c r="B30" s="73" t="s">
        <v>171</v>
      </c>
      <c r="C30" s="87" t="s">
        <v>64</v>
      </c>
      <c r="D30" s="67" t="s">
        <v>172</v>
      </c>
      <c r="E30" s="67" t="s">
        <v>173</v>
      </c>
      <c r="F30" s="67" t="s">
        <v>174</v>
      </c>
      <c r="G30" s="67">
        <v>1</v>
      </c>
      <c r="H30" s="67" t="s">
        <v>94</v>
      </c>
      <c r="I30" s="67" t="s">
        <v>137</v>
      </c>
      <c r="J30" s="69">
        <v>44228</v>
      </c>
      <c r="K30" s="70">
        <v>44407</v>
      </c>
      <c r="L30" s="71">
        <v>44316</v>
      </c>
      <c r="M30" s="60">
        <v>0</v>
      </c>
      <c r="N30" s="61" t="s">
        <v>40</v>
      </c>
      <c r="O30" s="84" t="s">
        <v>320</v>
      </c>
      <c r="P30" s="72" t="s">
        <v>102</v>
      </c>
      <c r="Q30" s="71">
        <v>44439</v>
      </c>
      <c r="R30" s="64" t="s">
        <v>175</v>
      </c>
      <c r="S30" s="72">
        <v>1</v>
      </c>
      <c r="T30" s="60">
        <f t="shared" ref="T30" si="10">IF(S30="","",IF(OR(G30=0,G30="",K30=""),"",(S30*100%/G30)))</f>
        <v>1</v>
      </c>
      <c r="U30" s="49" t="str">
        <f>IF(S30="","",IF(Q30&gt;K30,IF(T30=100%,"TERMINADA",IF(T30&lt;100%,"INCUMPLIDA"))))</f>
        <v>TERMINADA</v>
      </c>
      <c r="V30" s="84" t="s">
        <v>321</v>
      </c>
      <c r="W30" s="72" t="s">
        <v>102</v>
      </c>
    </row>
    <row r="31" spans="1:23" s="46" customFormat="1" ht="91.8" x14ac:dyDescent="0.25">
      <c r="A31" s="85" t="s">
        <v>129</v>
      </c>
      <c r="B31" s="73" t="s">
        <v>171</v>
      </c>
      <c r="C31" s="87" t="s">
        <v>176</v>
      </c>
      <c r="D31" s="67" t="s">
        <v>177</v>
      </c>
      <c r="E31" s="67" t="s">
        <v>178</v>
      </c>
      <c r="F31" s="67" t="s">
        <v>179</v>
      </c>
      <c r="G31" s="67">
        <v>1</v>
      </c>
      <c r="H31" s="67" t="s">
        <v>94</v>
      </c>
      <c r="I31" s="67" t="s">
        <v>69</v>
      </c>
      <c r="J31" s="69">
        <v>44228</v>
      </c>
      <c r="K31" s="70">
        <v>44561</v>
      </c>
      <c r="L31" s="71">
        <v>44316</v>
      </c>
      <c r="M31" s="60">
        <v>0</v>
      </c>
      <c r="N31" s="61" t="s">
        <v>40</v>
      </c>
      <c r="O31" s="84" t="s">
        <v>322</v>
      </c>
      <c r="P31" s="72" t="s">
        <v>71</v>
      </c>
      <c r="Q31" s="71">
        <v>44439</v>
      </c>
      <c r="R31" s="64" t="s">
        <v>19</v>
      </c>
      <c r="S31" s="72">
        <v>0</v>
      </c>
      <c r="T31" s="60">
        <f t="shared" si="0"/>
        <v>0</v>
      </c>
      <c r="U31" s="36" t="str">
        <f t="shared" si="1"/>
        <v>SIN INICIAR</v>
      </c>
      <c r="V31" s="84" t="s">
        <v>323</v>
      </c>
      <c r="W31" s="72" t="s">
        <v>71</v>
      </c>
    </row>
    <row r="32" spans="1:23" s="46" customFormat="1" ht="102" x14ac:dyDescent="0.25">
      <c r="A32" s="85" t="s">
        <v>129</v>
      </c>
      <c r="B32" s="73" t="s">
        <v>171</v>
      </c>
      <c r="C32" s="87" t="s">
        <v>180</v>
      </c>
      <c r="D32" s="67" t="s">
        <v>181</v>
      </c>
      <c r="E32" s="67" t="s">
        <v>182</v>
      </c>
      <c r="F32" s="67" t="s">
        <v>183</v>
      </c>
      <c r="G32" s="67">
        <v>1</v>
      </c>
      <c r="H32" s="67" t="s">
        <v>94</v>
      </c>
      <c r="I32" s="67" t="s">
        <v>39</v>
      </c>
      <c r="J32" s="69">
        <v>44228</v>
      </c>
      <c r="K32" s="70">
        <v>44561</v>
      </c>
      <c r="L32" s="71">
        <v>44316</v>
      </c>
      <c r="M32" s="60">
        <v>0</v>
      </c>
      <c r="N32" s="61" t="s">
        <v>40</v>
      </c>
      <c r="O32" s="65" t="s">
        <v>324</v>
      </c>
      <c r="P32" s="72" t="s">
        <v>18</v>
      </c>
      <c r="Q32" s="71">
        <v>44439</v>
      </c>
      <c r="R32" s="64" t="s">
        <v>184</v>
      </c>
      <c r="S32" s="72">
        <v>0.3</v>
      </c>
      <c r="T32" s="60">
        <f t="shared" si="0"/>
        <v>0.3</v>
      </c>
      <c r="U32" s="48" t="str">
        <f t="shared" si="1"/>
        <v>EN PROCESO</v>
      </c>
      <c r="V32" s="65" t="s">
        <v>325</v>
      </c>
      <c r="W32" s="72" t="s">
        <v>18</v>
      </c>
    </row>
    <row r="33" spans="1:23" s="46" customFormat="1" ht="193.8" x14ac:dyDescent="0.25">
      <c r="A33" s="85" t="s">
        <v>185</v>
      </c>
      <c r="B33" s="73" t="s">
        <v>186</v>
      </c>
      <c r="C33" s="91" t="s">
        <v>34</v>
      </c>
      <c r="D33" s="67" t="s">
        <v>187</v>
      </c>
      <c r="E33" s="67" t="s">
        <v>188</v>
      </c>
      <c r="F33" s="67" t="s">
        <v>189</v>
      </c>
      <c r="G33" s="67">
        <v>2</v>
      </c>
      <c r="H33" s="67" t="s">
        <v>189</v>
      </c>
      <c r="I33" s="67" t="s">
        <v>190</v>
      </c>
      <c r="J33" s="69">
        <v>44228</v>
      </c>
      <c r="K33" s="70">
        <v>44561</v>
      </c>
      <c r="L33" s="71">
        <v>44316</v>
      </c>
      <c r="M33" s="60">
        <v>0.5</v>
      </c>
      <c r="N33" s="75" t="s">
        <v>17</v>
      </c>
      <c r="O33" s="84" t="s">
        <v>326</v>
      </c>
      <c r="P33" s="72" t="s">
        <v>102</v>
      </c>
      <c r="Q33" s="71">
        <v>44439</v>
      </c>
      <c r="R33" s="98" t="s">
        <v>191</v>
      </c>
      <c r="S33" s="72">
        <v>2</v>
      </c>
      <c r="T33" s="60">
        <f t="shared" si="0"/>
        <v>1</v>
      </c>
      <c r="U33" s="49" t="str">
        <f t="shared" si="1"/>
        <v>TERMINADA</v>
      </c>
      <c r="V33" s="84" t="s">
        <v>327</v>
      </c>
      <c r="W33" s="72" t="s">
        <v>102</v>
      </c>
    </row>
    <row r="34" spans="1:23" s="46" customFormat="1" ht="122.4" x14ac:dyDescent="0.25">
      <c r="A34" s="85" t="s">
        <v>185</v>
      </c>
      <c r="B34" s="73" t="s">
        <v>186</v>
      </c>
      <c r="C34" s="91" t="s">
        <v>42</v>
      </c>
      <c r="D34" s="67" t="s">
        <v>192</v>
      </c>
      <c r="E34" s="67" t="s">
        <v>193</v>
      </c>
      <c r="F34" s="67" t="s">
        <v>194</v>
      </c>
      <c r="G34" s="67">
        <v>1</v>
      </c>
      <c r="H34" s="67" t="s">
        <v>195</v>
      </c>
      <c r="I34" s="67" t="s">
        <v>196</v>
      </c>
      <c r="J34" s="69">
        <v>44378</v>
      </c>
      <c r="K34" s="70">
        <v>44561</v>
      </c>
      <c r="L34" s="79"/>
      <c r="M34" s="80"/>
      <c r="N34" s="81"/>
      <c r="O34" s="92"/>
      <c r="P34" s="83"/>
      <c r="Q34" s="71">
        <v>44439</v>
      </c>
      <c r="R34" s="64" t="s">
        <v>197</v>
      </c>
      <c r="S34" s="72">
        <v>0.3</v>
      </c>
      <c r="T34" s="60">
        <f t="shared" si="0"/>
        <v>0.3</v>
      </c>
      <c r="U34" s="48" t="str">
        <f t="shared" si="1"/>
        <v>EN PROCESO</v>
      </c>
      <c r="V34" s="65" t="s">
        <v>328</v>
      </c>
      <c r="W34" s="72" t="s">
        <v>18</v>
      </c>
    </row>
    <row r="35" spans="1:23" s="46" customFormat="1" ht="183.6" x14ac:dyDescent="0.25">
      <c r="A35" s="85" t="s">
        <v>185</v>
      </c>
      <c r="B35" s="73" t="s">
        <v>186</v>
      </c>
      <c r="C35" s="91" t="s">
        <v>85</v>
      </c>
      <c r="D35" s="67" t="s">
        <v>198</v>
      </c>
      <c r="E35" s="67" t="s">
        <v>199</v>
      </c>
      <c r="F35" s="67" t="s">
        <v>200</v>
      </c>
      <c r="G35" s="67">
        <v>1</v>
      </c>
      <c r="H35" s="67" t="s">
        <v>201</v>
      </c>
      <c r="I35" s="67" t="s">
        <v>202</v>
      </c>
      <c r="J35" s="69">
        <v>44228</v>
      </c>
      <c r="K35" s="70">
        <v>44561</v>
      </c>
      <c r="L35" s="71">
        <v>44316</v>
      </c>
      <c r="M35" s="60">
        <v>0</v>
      </c>
      <c r="N35" s="61" t="s">
        <v>40</v>
      </c>
      <c r="O35" s="84" t="s">
        <v>329</v>
      </c>
      <c r="P35" s="72" t="s">
        <v>102</v>
      </c>
      <c r="Q35" s="71">
        <v>44439</v>
      </c>
      <c r="R35" s="64" t="s">
        <v>203</v>
      </c>
      <c r="S35" s="72">
        <v>0.3</v>
      </c>
      <c r="T35" s="60">
        <f t="shared" si="0"/>
        <v>0.3</v>
      </c>
      <c r="U35" s="48" t="str">
        <f t="shared" si="1"/>
        <v>EN PROCESO</v>
      </c>
      <c r="V35" s="65" t="s">
        <v>330</v>
      </c>
      <c r="W35" s="72" t="s">
        <v>102</v>
      </c>
    </row>
    <row r="36" spans="1:23" s="46" customFormat="1" ht="183.6" x14ac:dyDescent="0.25">
      <c r="A36" s="85" t="s">
        <v>185</v>
      </c>
      <c r="B36" s="73" t="s">
        <v>186</v>
      </c>
      <c r="C36" s="91" t="s">
        <v>204</v>
      </c>
      <c r="D36" s="67" t="s">
        <v>205</v>
      </c>
      <c r="E36" s="67" t="s">
        <v>199</v>
      </c>
      <c r="F36" s="67" t="s">
        <v>206</v>
      </c>
      <c r="G36" s="67">
        <v>1</v>
      </c>
      <c r="H36" s="67" t="s">
        <v>201</v>
      </c>
      <c r="I36" s="67" t="s">
        <v>202</v>
      </c>
      <c r="J36" s="69">
        <v>44228</v>
      </c>
      <c r="K36" s="70">
        <v>44561</v>
      </c>
      <c r="L36" s="71">
        <v>44316</v>
      </c>
      <c r="M36" s="60">
        <v>0</v>
      </c>
      <c r="N36" s="61" t="s">
        <v>40</v>
      </c>
      <c r="O36" s="84" t="s">
        <v>331</v>
      </c>
      <c r="P36" s="72" t="s">
        <v>102</v>
      </c>
      <c r="Q36" s="71">
        <v>44439</v>
      </c>
      <c r="R36" s="64" t="s">
        <v>207</v>
      </c>
      <c r="S36" s="72">
        <v>0.3</v>
      </c>
      <c r="T36" s="60">
        <f t="shared" si="0"/>
        <v>0.3</v>
      </c>
      <c r="U36" s="48" t="str">
        <f t="shared" si="1"/>
        <v>EN PROCESO</v>
      </c>
      <c r="V36" s="65" t="s">
        <v>332</v>
      </c>
      <c r="W36" s="72" t="s">
        <v>102</v>
      </c>
    </row>
    <row r="37" spans="1:23" s="46" customFormat="1" ht="183.6" x14ac:dyDescent="0.25">
      <c r="A37" s="85" t="s">
        <v>185</v>
      </c>
      <c r="B37" s="73" t="s">
        <v>186</v>
      </c>
      <c r="C37" s="91" t="s">
        <v>208</v>
      </c>
      <c r="D37" s="67" t="s">
        <v>209</v>
      </c>
      <c r="E37" s="67" t="s">
        <v>210</v>
      </c>
      <c r="F37" s="67" t="s">
        <v>211</v>
      </c>
      <c r="G37" s="67">
        <v>1</v>
      </c>
      <c r="H37" s="67" t="s">
        <v>212</v>
      </c>
      <c r="I37" s="67" t="s">
        <v>213</v>
      </c>
      <c r="J37" s="78">
        <v>44228</v>
      </c>
      <c r="K37" s="93">
        <v>44561</v>
      </c>
      <c r="L37" s="71">
        <v>44316</v>
      </c>
      <c r="M37" s="60">
        <v>0.5</v>
      </c>
      <c r="N37" s="75" t="s">
        <v>17</v>
      </c>
      <c r="O37" s="84" t="s">
        <v>333</v>
      </c>
      <c r="P37" s="72" t="s">
        <v>102</v>
      </c>
      <c r="Q37" s="71">
        <v>44439</v>
      </c>
      <c r="R37" s="64" t="s">
        <v>214</v>
      </c>
      <c r="S37" s="72">
        <v>1</v>
      </c>
      <c r="T37" s="60">
        <f t="shared" si="0"/>
        <v>1</v>
      </c>
      <c r="U37" s="49" t="str">
        <f t="shared" si="1"/>
        <v>TERMINADA</v>
      </c>
      <c r="V37" s="84" t="s">
        <v>334</v>
      </c>
      <c r="W37" s="68" t="s">
        <v>215</v>
      </c>
    </row>
    <row r="38" spans="1:23" s="46" customFormat="1" ht="102" x14ac:dyDescent="0.25">
      <c r="A38" s="85" t="s">
        <v>185</v>
      </c>
      <c r="B38" s="73" t="s">
        <v>216</v>
      </c>
      <c r="C38" s="91" t="s">
        <v>90</v>
      </c>
      <c r="D38" s="67" t="s">
        <v>217</v>
      </c>
      <c r="E38" s="67" t="s">
        <v>218</v>
      </c>
      <c r="F38" s="67" t="s">
        <v>219</v>
      </c>
      <c r="G38" s="67">
        <v>44</v>
      </c>
      <c r="H38" s="67" t="s">
        <v>220</v>
      </c>
      <c r="I38" s="67" t="s">
        <v>137</v>
      </c>
      <c r="J38" s="78">
        <v>44229</v>
      </c>
      <c r="K38" s="93">
        <v>44561</v>
      </c>
      <c r="L38" s="71">
        <v>44316</v>
      </c>
      <c r="M38" s="60">
        <v>0.25</v>
      </c>
      <c r="N38" s="75" t="s">
        <v>17</v>
      </c>
      <c r="O38" s="84" t="s">
        <v>335</v>
      </c>
      <c r="P38" s="72" t="s">
        <v>102</v>
      </c>
      <c r="Q38" s="71">
        <v>44439</v>
      </c>
      <c r="R38" s="88" t="s">
        <v>221</v>
      </c>
      <c r="S38" s="72">
        <v>27</v>
      </c>
      <c r="T38" s="60">
        <f t="shared" si="0"/>
        <v>0.61363636363636365</v>
      </c>
      <c r="U38" s="48" t="str">
        <f t="shared" si="1"/>
        <v>EN PROCESO</v>
      </c>
      <c r="V38" s="65" t="s">
        <v>336</v>
      </c>
      <c r="W38" s="72" t="s">
        <v>102</v>
      </c>
    </row>
    <row r="39" spans="1:23" s="46" customFormat="1" ht="91.8" x14ac:dyDescent="0.25">
      <c r="A39" s="85" t="s">
        <v>185</v>
      </c>
      <c r="B39" s="73" t="s">
        <v>222</v>
      </c>
      <c r="C39" s="91" t="s">
        <v>56</v>
      </c>
      <c r="D39" s="67" t="s">
        <v>223</v>
      </c>
      <c r="E39" s="67" t="s">
        <v>224</v>
      </c>
      <c r="F39" s="67" t="s">
        <v>225</v>
      </c>
      <c r="G39" s="67">
        <v>1</v>
      </c>
      <c r="H39" s="67" t="s">
        <v>225</v>
      </c>
      <c r="I39" s="67" t="s">
        <v>226</v>
      </c>
      <c r="J39" s="78">
        <v>44228</v>
      </c>
      <c r="K39" s="93">
        <v>44469</v>
      </c>
      <c r="L39" s="71">
        <v>44316</v>
      </c>
      <c r="M39" s="60">
        <v>0</v>
      </c>
      <c r="N39" s="61" t="s">
        <v>40</v>
      </c>
      <c r="O39" s="65" t="s">
        <v>337</v>
      </c>
      <c r="P39" s="72" t="s">
        <v>18</v>
      </c>
      <c r="Q39" s="71">
        <v>44439</v>
      </c>
      <c r="R39" s="64" t="s">
        <v>277</v>
      </c>
      <c r="S39" s="72">
        <v>1</v>
      </c>
      <c r="T39" s="60">
        <f t="shared" si="0"/>
        <v>1</v>
      </c>
      <c r="U39" s="49" t="str">
        <f t="shared" si="1"/>
        <v>TERMINADA</v>
      </c>
      <c r="V39" s="65" t="s">
        <v>338</v>
      </c>
      <c r="W39" s="72" t="s">
        <v>18</v>
      </c>
    </row>
    <row r="40" spans="1:23" s="46" customFormat="1" ht="122.4" x14ac:dyDescent="0.25">
      <c r="A40" s="85" t="s">
        <v>185</v>
      </c>
      <c r="B40" s="73" t="s">
        <v>227</v>
      </c>
      <c r="C40" s="91" t="s">
        <v>64</v>
      </c>
      <c r="D40" s="67" t="s">
        <v>228</v>
      </c>
      <c r="E40" s="67" t="s">
        <v>229</v>
      </c>
      <c r="F40" s="67" t="s">
        <v>230</v>
      </c>
      <c r="G40" s="67">
        <v>11</v>
      </c>
      <c r="H40" s="67" t="s">
        <v>231</v>
      </c>
      <c r="I40" s="67" t="s">
        <v>137</v>
      </c>
      <c r="J40" s="78">
        <v>44228</v>
      </c>
      <c r="K40" s="93">
        <v>44561</v>
      </c>
      <c r="L40" s="71">
        <v>44316</v>
      </c>
      <c r="M40" s="60">
        <v>0.27300000000000002</v>
      </c>
      <c r="N40" s="75" t="s">
        <v>17</v>
      </c>
      <c r="O40" s="84" t="s">
        <v>339</v>
      </c>
      <c r="P40" s="72" t="s">
        <v>102</v>
      </c>
      <c r="Q40" s="71">
        <v>44439</v>
      </c>
      <c r="R40" s="64" t="s">
        <v>232</v>
      </c>
      <c r="S40" s="72">
        <v>7</v>
      </c>
      <c r="T40" s="60">
        <f t="shared" si="0"/>
        <v>0.63636363636363635</v>
      </c>
      <c r="U40" s="48" t="str">
        <f t="shared" si="1"/>
        <v>EN PROCESO</v>
      </c>
      <c r="V40" s="65" t="s">
        <v>340</v>
      </c>
      <c r="W40" s="72" t="s">
        <v>102</v>
      </c>
    </row>
    <row r="41" spans="1:23" s="46" customFormat="1" ht="81.599999999999994" x14ac:dyDescent="0.25">
      <c r="A41" s="85" t="s">
        <v>233</v>
      </c>
      <c r="B41" s="73" t="s">
        <v>234</v>
      </c>
      <c r="C41" s="87" t="s">
        <v>34</v>
      </c>
      <c r="D41" s="67" t="s">
        <v>235</v>
      </c>
      <c r="E41" s="67" t="s">
        <v>236</v>
      </c>
      <c r="F41" s="67" t="s">
        <v>237</v>
      </c>
      <c r="G41" s="67">
        <v>2</v>
      </c>
      <c r="H41" s="67" t="s">
        <v>238</v>
      </c>
      <c r="I41" s="67" t="s">
        <v>226</v>
      </c>
      <c r="J41" s="69">
        <v>44228</v>
      </c>
      <c r="K41" s="70">
        <v>44377</v>
      </c>
      <c r="L41" s="71">
        <v>44316</v>
      </c>
      <c r="M41" s="60">
        <v>0.5</v>
      </c>
      <c r="N41" s="75" t="s">
        <v>17</v>
      </c>
      <c r="O41" s="65" t="s">
        <v>341</v>
      </c>
      <c r="P41" s="72" t="s">
        <v>18</v>
      </c>
      <c r="Q41" s="71">
        <v>44439</v>
      </c>
      <c r="R41" s="64" t="s">
        <v>274</v>
      </c>
      <c r="S41" s="72">
        <v>2</v>
      </c>
      <c r="T41" s="60">
        <f t="shared" ref="T41" si="11">IF(S41="","",IF(OR(G41=0,G41="",K41=""),"",(S41*100%/G41)))</f>
        <v>1</v>
      </c>
      <c r="U41" s="50" t="str">
        <f>IF(S41="","",IF(Q41&gt;K41,IF(T41=100%,"TERMINADA EXTEMPORÁNEA",IF(T41&lt;100%,"INCUMPLIDA"))))</f>
        <v>TERMINADA EXTEMPORÁNEA</v>
      </c>
      <c r="V41" s="65" t="s">
        <v>342</v>
      </c>
      <c r="W41" s="72" t="s">
        <v>18</v>
      </c>
    </row>
    <row r="42" spans="1:23" s="46" customFormat="1" ht="71.400000000000006" x14ac:dyDescent="0.25">
      <c r="A42" s="85" t="s">
        <v>233</v>
      </c>
      <c r="B42" s="73" t="s">
        <v>234</v>
      </c>
      <c r="C42" s="87" t="s">
        <v>42</v>
      </c>
      <c r="D42" s="67" t="s">
        <v>239</v>
      </c>
      <c r="E42" s="67" t="s">
        <v>240</v>
      </c>
      <c r="F42" s="67" t="s">
        <v>241</v>
      </c>
      <c r="G42" s="67">
        <v>2</v>
      </c>
      <c r="H42" s="67" t="s">
        <v>242</v>
      </c>
      <c r="I42" s="67" t="s">
        <v>226</v>
      </c>
      <c r="J42" s="69">
        <v>44378</v>
      </c>
      <c r="K42" s="70">
        <v>44561</v>
      </c>
      <c r="L42" s="79"/>
      <c r="M42" s="80"/>
      <c r="N42" s="81"/>
      <c r="O42" s="82"/>
      <c r="P42" s="83"/>
      <c r="Q42" s="71">
        <v>44439</v>
      </c>
      <c r="R42" s="89" t="s">
        <v>243</v>
      </c>
      <c r="S42" s="72">
        <v>1</v>
      </c>
      <c r="T42" s="60">
        <f t="shared" si="0"/>
        <v>0.5</v>
      </c>
      <c r="U42" s="48" t="str">
        <f t="shared" si="1"/>
        <v>EN PROCESO</v>
      </c>
      <c r="V42" s="65" t="s">
        <v>343</v>
      </c>
      <c r="W42" s="72" t="s">
        <v>18</v>
      </c>
    </row>
    <row r="43" spans="1:23" s="46" customFormat="1" ht="122.4" x14ac:dyDescent="0.25">
      <c r="A43" s="85" t="s">
        <v>233</v>
      </c>
      <c r="B43" s="73" t="s">
        <v>234</v>
      </c>
      <c r="C43" s="87" t="s">
        <v>204</v>
      </c>
      <c r="D43" s="67" t="s">
        <v>244</v>
      </c>
      <c r="E43" s="67" t="s">
        <v>245</v>
      </c>
      <c r="F43" s="67" t="s">
        <v>246</v>
      </c>
      <c r="G43" s="67">
        <v>1</v>
      </c>
      <c r="H43" s="67" t="s">
        <v>247</v>
      </c>
      <c r="I43" s="67" t="s">
        <v>226</v>
      </c>
      <c r="J43" s="69">
        <v>44228</v>
      </c>
      <c r="K43" s="70">
        <v>44561</v>
      </c>
      <c r="L43" s="71">
        <v>44316</v>
      </c>
      <c r="M43" s="60">
        <v>0.3</v>
      </c>
      <c r="N43" s="75" t="s">
        <v>17</v>
      </c>
      <c r="O43" s="65" t="s">
        <v>344</v>
      </c>
      <c r="P43" s="72" t="s">
        <v>18</v>
      </c>
      <c r="Q43" s="71">
        <v>44439</v>
      </c>
      <c r="R43" s="89" t="s">
        <v>275</v>
      </c>
      <c r="S43" s="72">
        <v>0.5</v>
      </c>
      <c r="T43" s="60">
        <f t="shared" si="0"/>
        <v>0.5</v>
      </c>
      <c r="U43" s="48" t="str">
        <f t="shared" si="1"/>
        <v>EN PROCESO</v>
      </c>
      <c r="V43" s="65" t="s">
        <v>345</v>
      </c>
      <c r="W43" s="72" t="s">
        <v>18</v>
      </c>
    </row>
    <row r="44" spans="1:23" s="46" customFormat="1" ht="71.400000000000006" x14ac:dyDescent="0.25">
      <c r="A44" s="85" t="s">
        <v>233</v>
      </c>
      <c r="B44" s="73" t="s">
        <v>234</v>
      </c>
      <c r="C44" s="87" t="s">
        <v>208</v>
      </c>
      <c r="D44" s="67" t="s">
        <v>248</v>
      </c>
      <c r="E44" s="67" t="s">
        <v>249</v>
      </c>
      <c r="F44" s="67" t="s">
        <v>250</v>
      </c>
      <c r="G44" s="67">
        <v>1</v>
      </c>
      <c r="H44" s="67" t="s">
        <v>250</v>
      </c>
      <c r="I44" s="67" t="s">
        <v>226</v>
      </c>
      <c r="J44" s="69">
        <v>44228</v>
      </c>
      <c r="K44" s="70">
        <v>44561</v>
      </c>
      <c r="L44" s="71">
        <v>44316</v>
      </c>
      <c r="M44" s="60">
        <v>0</v>
      </c>
      <c r="N44" s="61" t="s">
        <v>40</v>
      </c>
      <c r="O44" s="65" t="s">
        <v>346</v>
      </c>
      <c r="P44" s="72" t="s">
        <v>18</v>
      </c>
      <c r="Q44" s="71">
        <v>44439</v>
      </c>
      <c r="R44" s="64" t="s">
        <v>19</v>
      </c>
      <c r="S44" s="72">
        <v>0</v>
      </c>
      <c r="T44" s="60">
        <f t="shared" si="0"/>
        <v>0</v>
      </c>
      <c r="U44" s="36" t="str">
        <f t="shared" si="1"/>
        <v>SIN INICIAR</v>
      </c>
      <c r="V44" s="65" t="s">
        <v>347</v>
      </c>
      <c r="W44" s="72" t="s">
        <v>18</v>
      </c>
    </row>
    <row r="45" spans="1:23" s="46" customFormat="1" ht="183.6" x14ac:dyDescent="0.25">
      <c r="A45" s="85" t="s">
        <v>251</v>
      </c>
      <c r="B45" s="73" t="s">
        <v>252</v>
      </c>
      <c r="C45" s="87" t="s">
        <v>34</v>
      </c>
      <c r="D45" s="67" t="s">
        <v>253</v>
      </c>
      <c r="E45" s="67" t="s">
        <v>254</v>
      </c>
      <c r="F45" s="67" t="s">
        <v>255</v>
      </c>
      <c r="G45" s="67">
        <v>1</v>
      </c>
      <c r="H45" s="67" t="s">
        <v>94</v>
      </c>
      <c r="I45" s="67" t="s">
        <v>256</v>
      </c>
      <c r="J45" s="69">
        <v>44228</v>
      </c>
      <c r="K45" s="70">
        <v>44561</v>
      </c>
      <c r="L45" s="71">
        <v>44316</v>
      </c>
      <c r="M45" s="60">
        <v>0.5</v>
      </c>
      <c r="N45" s="75" t="s">
        <v>17</v>
      </c>
      <c r="O45" s="65" t="s">
        <v>348</v>
      </c>
      <c r="P45" s="72" t="s">
        <v>257</v>
      </c>
      <c r="Q45" s="71">
        <v>44439</v>
      </c>
      <c r="R45" s="64" t="s">
        <v>258</v>
      </c>
      <c r="S45" s="72">
        <v>0.5</v>
      </c>
      <c r="T45" s="60">
        <f t="shared" si="0"/>
        <v>0.5</v>
      </c>
      <c r="U45" s="48" t="str">
        <f t="shared" si="1"/>
        <v>EN PROCESO</v>
      </c>
      <c r="V45" s="65" t="s">
        <v>349</v>
      </c>
      <c r="W45" s="68" t="s">
        <v>259</v>
      </c>
    </row>
    <row r="46" spans="1:23" s="46" customFormat="1" ht="40.799999999999997" x14ac:dyDescent="0.25">
      <c r="A46" s="85" t="s">
        <v>251</v>
      </c>
      <c r="B46" s="73" t="s">
        <v>252</v>
      </c>
      <c r="C46" s="87" t="s">
        <v>42</v>
      </c>
      <c r="D46" s="67" t="s">
        <v>260</v>
      </c>
      <c r="E46" s="67" t="s">
        <v>261</v>
      </c>
      <c r="F46" s="67" t="s">
        <v>262</v>
      </c>
      <c r="G46" s="67">
        <v>1</v>
      </c>
      <c r="H46" s="67" t="s">
        <v>94</v>
      </c>
      <c r="I46" s="67" t="s">
        <v>69</v>
      </c>
      <c r="J46" s="69">
        <v>44378</v>
      </c>
      <c r="K46" s="70">
        <v>44392</v>
      </c>
      <c r="L46" s="79"/>
      <c r="M46" s="80"/>
      <c r="N46" s="81"/>
      <c r="O46" s="82"/>
      <c r="P46" s="83"/>
      <c r="Q46" s="71">
        <v>44439</v>
      </c>
      <c r="R46" s="64" t="s">
        <v>263</v>
      </c>
      <c r="S46" s="72">
        <v>0.5</v>
      </c>
      <c r="T46" s="60">
        <f t="shared" ref="T46" si="12">IF(S46="","",IF(OR(G46=0,G46="",K46=""),"",(S46*100%/G46)))</f>
        <v>0.5</v>
      </c>
      <c r="U46" s="48" t="str">
        <f>IF(S46="","",IF(Q46&gt;K46,IF(T46=0%,"SIN INICIAR",IF(T46=100%,"TERMINADA",IF(T46&gt;0%,"EN PROCESO")))))</f>
        <v>EN PROCESO</v>
      </c>
      <c r="V46" s="84" t="s">
        <v>350</v>
      </c>
      <c r="W46" s="72" t="s">
        <v>71</v>
      </c>
    </row>
  </sheetData>
  <sheetProtection formatCells="0" formatColumns="0" formatRows="0"/>
  <autoFilter ref="A5:W46" xr:uid="{00000000-0001-0000-0100-000000000000}">
    <filterColumn colId="2" showButton="0"/>
  </autoFilter>
  <mergeCells count="17">
    <mergeCell ref="J14:K14"/>
    <mergeCell ref="B1:K1"/>
    <mergeCell ref="A4:A5"/>
    <mergeCell ref="A2:C2"/>
    <mergeCell ref="G4:G5"/>
    <mergeCell ref="Q4:W4"/>
    <mergeCell ref="R2:V2"/>
    <mergeCell ref="L4:P4"/>
    <mergeCell ref="D2:O2"/>
    <mergeCell ref="B4:B5"/>
    <mergeCell ref="C4:D5"/>
    <mergeCell ref="E4:E5"/>
    <mergeCell ref="F4:F5"/>
    <mergeCell ref="H4:H5"/>
    <mergeCell ref="I4:I5"/>
    <mergeCell ref="J4:J5"/>
    <mergeCell ref="K4:K5"/>
  </mergeCells>
  <hyperlinks>
    <hyperlink ref="R33" r:id="rId1" xr:uid="{00000000-0004-0000-0100-000000000000}"/>
  </hyperlinks>
  <printOptions horizontalCentered="1"/>
  <pageMargins left="0.31496062992125984" right="0.17" top="0.39370078740157483" bottom="0.39370078740157483" header="0.31496062992125984" footer="0.31496062992125984"/>
  <pageSetup scale="70" orientation="portrait" r:id="rId2"/>
  <ignoredErrors>
    <ignoredError sqref="U30 U41 U28 U20" formula="1"/>
  </ignoredErrors>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Hoja1!$B$2:$B$19</xm:f>
          </x14:formula1>
          <xm:sqref>S6:S37 S39:S46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57"/>
  <sheetViews>
    <sheetView showGridLines="0" view="pageBreakPreview" topLeftCell="A7" zoomScaleNormal="100" zoomScaleSheetLayoutView="100" workbookViewId="0">
      <selection activeCell="E28" sqref="E28"/>
    </sheetView>
  </sheetViews>
  <sheetFormatPr baseColWidth="10" defaultColWidth="0" defaultRowHeight="15" customHeight="1" zeroHeight="1" x14ac:dyDescent="0.3"/>
  <cols>
    <col min="1" max="1" width="15.6640625" style="10" customWidth="1"/>
    <col min="2" max="2" width="8.77734375" style="10" customWidth="1"/>
    <col min="3" max="3" width="12.109375" style="10" customWidth="1"/>
    <col min="4" max="4" width="8.33203125" style="10" customWidth="1"/>
    <col min="5" max="5" width="15" style="10" customWidth="1"/>
    <col min="6" max="6" width="10" style="10" customWidth="1"/>
    <col min="7" max="7" width="9.44140625" style="10" customWidth="1"/>
    <col min="8" max="8" width="11.77734375" style="10" customWidth="1"/>
    <col min="9" max="9" width="8.6640625" style="10" customWidth="1"/>
    <col min="10" max="10" width="10.33203125" style="10" customWidth="1"/>
    <col min="11" max="11" width="8.33203125" style="10" customWidth="1"/>
    <col min="12" max="12" width="13.33203125" style="10" customWidth="1"/>
    <col min="13" max="13" width="10.33203125" style="10" customWidth="1"/>
    <col min="14" max="14" width="10.77734375" style="10" customWidth="1"/>
    <col min="15" max="15" width="10.44140625" style="10" customWidth="1"/>
    <col min="16" max="16" width="8.33203125" style="10" customWidth="1"/>
    <col min="17" max="17" width="10.33203125" style="10" customWidth="1"/>
    <col min="18" max="18" width="9.44140625" style="10" customWidth="1"/>
    <col min="19" max="19" width="13.6640625" style="10" customWidth="1"/>
    <col min="20" max="20" width="9.6640625" style="10" customWidth="1"/>
    <col min="21" max="21" width="13" style="10" customWidth="1"/>
    <col min="22" max="22" width="10.33203125" style="10" customWidth="1"/>
    <col min="23" max="23" width="9.109375" style="10" customWidth="1"/>
    <col min="24" max="24" width="2.33203125" style="7" customWidth="1"/>
    <col min="25" max="26" width="0" style="7" hidden="1" customWidth="1"/>
    <col min="27" max="16384" width="12" style="7" hidden="1"/>
  </cols>
  <sheetData>
    <row r="1" spans="1:26" s="1" customFormat="1" ht="7.5" customHeight="1" thickBot="1" x14ac:dyDescent="0.3">
      <c r="A1" s="19"/>
      <c r="B1" s="19"/>
      <c r="C1" s="19"/>
      <c r="D1" s="19"/>
      <c r="E1" s="19"/>
      <c r="F1" s="19"/>
      <c r="G1" s="19"/>
      <c r="H1" s="19"/>
      <c r="I1" s="19"/>
      <c r="Z1" s="2"/>
    </row>
    <row r="2" spans="1:26" s="1" customFormat="1" ht="67.5" customHeight="1" thickBot="1" x14ac:dyDescent="0.3">
      <c r="A2" s="174"/>
      <c r="B2" s="175"/>
      <c r="C2" s="176" t="s">
        <v>264</v>
      </c>
      <c r="D2" s="177"/>
      <c r="E2" s="177"/>
      <c r="F2" s="177"/>
      <c r="G2" s="177"/>
      <c r="H2" s="177"/>
      <c r="I2" s="177"/>
      <c r="J2" s="177"/>
      <c r="K2" s="177"/>
      <c r="L2" s="177"/>
      <c r="M2" s="177"/>
      <c r="N2" s="177"/>
      <c r="O2" s="177"/>
      <c r="P2" s="177"/>
      <c r="Q2" s="177"/>
      <c r="R2" s="177"/>
      <c r="S2" s="177"/>
      <c r="T2" s="178"/>
      <c r="U2" s="174"/>
      <c r="V2" s="179"/>
      <c r="W2" s="180"/>
      <c r="Z2" s="2"/>
    </row>
    <row r="3" spans="1:26" s="1" customFormat="1" ht="7.5" customHeight="1" thickBot="1" x14ac:dyDescent="0.3">
      <c r="A3" s="181"/>
      <c r="B3" s="182"/>
      <c r="C3" s="182"/>
      <c r="D3" s="182"/>
      <c r="E3" s="182"/>
      <c r="F3" s="182"/>
      <c r="G3" s="182"/>
      <c r="H3" s="182"/>
      <c r="I3" s="182"/>
      <c r="J3" s="182"/>
      <c r="K3" s="182"/>
      <c r="L3" s="182"/>
      <c r="M3" s="182"/>
      <c r="N3" s="182"/>
      <c r="O3" s="182"/>
      <c r="P3" s="182"/>
      <c r="Q3" s="182"/>
      <c r="R3" s="182"/>
      <c r="S3" s="182"/>
      <c r="T3" s="182"/>
      <c r="U3" s="182"/>
      <c r="V3" s="182"/>
      <c r="W3" s="182"/>
      <c r="X3" s="3"/>
      <c r="Y3" s="3"/>
      <c r="Z3" s="2"/>
    </row>
    <row r="4" spans="1:26" s="1" customFormat="1" ht="30" customHeight="1" thickBot="1" x14ac:dyDescent="0.3">
      <c r="A4" s="183" t="s">
        <v>265</v>
      </c>
      <c r="B4" s="184"/>
      <c r="C4" s="184"/>
      <c r="D4" s="184"/>
      <c r="E4" s="184"/>
      <c r="F4" s="184"/>
      <c r="G4" s="184"/>
      <c r="H4" s="184"/>
      <c r="I4" s="184"/>
      <c r="J4" s="184"/>
      <c r="K4" s="184"/>
      <c r="L4" s="184"/>
      <c r="M4" s="184"/>
      <c r="N4" s="184"/>
      <c r="O4" s="184"/>
      <c r="P4" s="184"/>
      <c r="Q4" s="184"/>
      <c r="R4" s="184"/>
      <c r="S4" s="184"/>
      <c r="T4" s="184"/>
      <c r="U4" s="184"/>
      <c r="V4" s="184"/>
      <c r="W4" s="185"/>
      <c r="X4" s="4"/>
      <c r="Y4" s="4"/>
      <c r="Z4" s="2"/>
    </row>
    <row r="5" spans="1:26" s="1" customFormat="1" ht="30" customHeight="1" thickBot="1" x14ac:dyDescent="0.3">
      <c r="A5" s="5" t="s">
        <v>266</v>
      </c>
      <c r="B5" s="168" t="s">
        <v>267</v>
      </c>
      <c r="C5" s="169"/>
      <c r="D5" s="169"/>
      <c r="E5" s="169"/>
      <c r="F5" s="169"/>
      <c r="G5" s="169"/>
      <c r="H5" s="169"/>
      <c r="I5" s="169"/>
      <c r="J5" s="169"/>
      <c r="K5" s="169"/>
      <c r="L5" s="169"/>
      <c r="M5" s="169"/>
      <c r="N5" s="169"/>
      <c r="O5" s="169"/>
      <c r="P5" s="169"/>
      <c r="Q5" s="169"/>
      <c r="R5" s="169"/>
      <c r="S5" s="169"/>
      <c r="T5" s="169"/>
      <c r="U5" s="169"/>
      <c r="V5" s="169"/>
      <c r="W5" s="170"/>
      <c r="X5" s="6"/>
      <c r="Y5" s="6"/>
      <c r="Z5" s="2"/>
    </row>
    <row r="6" spans="1:26" s="1" customFormat="1" ht="30" customHeight="1" thickBot="1" x14ac:dyDescent="0.3">
      <c r="A6" s="5" t="s">
        <v>268</v>
      </c>
      <c r="B6" s="168" t="s">
        <v>269</v>
      </c>
      <c r="C6" s="169"/>
      <c r="D6" s="169"/>
      <c r="E6" s="169"/>
      <c r="F6" s="169"/>
      <c r="G6" s="169"/>
      <c r="H6" s="169"/>
      <c r="I6" s="169"/>
      <c r="J6" s="169"/>
      <c r="K6" s="169"/>
      <c r="L6" s="169"/>
      <c r="M6" s="169"/>
      <c r="N6" s="169"/>
      <c r="O6" s="169"/>
      <c r="P6" s="169"/>
      <c r="Q6" s="169"/>
      <c r="R6" s="169"/>
      <c r="S6" s="169"/>
      <c r="T6" s="169"/>
      <c r="U6" s="169"/>
      <c r="V6" s="169"/>
      <c r="W6" s="170"/>
      <c r="X6" s="6"/>
      <c r="Y6" s="6"/>
      <c r="Z6" s="2"/>
    </row>
    <row r="7" spans="1:26" s="1" customFormat="1" ht="73.5" customHeight="1" thickBot="1" x14ac:dyDescent="0.3">
      <c r="A7" s="5" t="s">
        <v>270</v>
      </c>
      <c r="B7" s="168" t="s">
        <v>271</v>
      </c>
      <c r="C7" s="169"/>
      <c r="D7" s="169"/>
      <c r="E7" s="169"/>
      <c r="F7" s="169"/>
      <c r="G7" s="169"/>
      <c r="H7" s="169"/>
      <c r="I7" s="169"/>
      <c r="J7" s="169"/>
      <c r="K7" s="169"/>
      <c r="L7" s="169"/>
      <c r="M7" s="169"/>
      <c r="N7" s="169"/>
      <c r="O7" s="169"/>
      <c r="P7" s="169"/>
      <c r="Q7" s="169"/>
      <c r="R7" s="169"/>
      <c r="S7" s="169"/>
      <c r="T7" s="169"/>
      <c r="U7" s="169"/>
      <c r="V7" s="169"/>
      <c r="W7" s="170"/>
      <c r="X7" s="6"/>
      <c r="Y7" s="6"/>
      <c r="Z7" s="2"/>
    </row>
    <row r="8" spans="1:26" s="1" customFormat="1" ht="7.5" customHeight="1" x14ac:dyDescent="0.25">
      <c r="A8" s="43"/>
      <c r="B8" s="44"/>
      <c r="C8" s="44"/>
      <c r="D8" s="44"/>
      <c r="E8" s="44"/>
      <c r="F8" s="44"/>
      <c r="G8" s="44"/>
      <c r="H8" s="44"/>
      <c r="I8" s="44"/>
      <c r="J8" s="44"/>
      <c r="K8" s="44"/>
      <c r="L8" s="44"/>
      <c r="M8" s="44"/>
      <c r="N8" s="44"/>
      <c r="O8" s="44"/>
      <c r="P8" s="44"/>
      <c r="Q8" s="44"/>
      <c r="R8" s="44"/>
      <c r="S8" s="44"/>
      <c r="T8" s="44"/>
      <c r="U8" s="44"/>
      <c r="V8" s="44"/>
      <c r="W8" s="44"/>
      <c r="X8" s="6"/>
      <c r="Y8" s="6"/>
      <c r="Z8" s="2"/>
    </row>
    <row r="9" spans="1:26" s="1" customFormat="1" ht="25.5" customHeight="1" x14ac:dyDescent="0.25">
      <c r="A9" s="171" t="s">
        <v>272</v>
      </c>
      <c r="B9" s="171"/>
      <c r="C9" s="172">
        <v>44314</v>
      </c>
      <c r="D9" s="173"/>
      <c r="E9" s="173"/>
      <c r="F9" s="173"/>
      <c r="G9" s="2"/>
      <c r="H9" s="171" t="s">
        <v>273</v>
      </c>
      <c r="I9" s="171"/>
      <c r="J9" s="172">
        <v>44314</v>
      </c>
      <c r="K9" s="173"/>
      <c r="L9" s="173"/>
      <c r="M9" s="173"/>
      <c r="N9" s="2"/>
      <c r="O9" s="2"/>
      <c r="P9" s="2"/>
      <c r="Q9" s="2"/>
      <c r="R9" s="2"/>
      <c r="S9" s="2"/>
      <c r="T9" s="2"/>
      <c r="U9" s="2"/>
      <c r="V9" s="2"/>
      <c r="W9" s="2"/>
      <c r="Z9" s="2"/>
    </row>
    <row r="10" spans="1:26" s="1" customFormat="1" ht="10.199999999999999" x14ac:dyDescent="0.25">
      <c r="A10" s="2"/>
      <c r="B10" s="2"/>
      <c r="C10" s="2"/>
      <c r="D10" s="2"/>
      <c r="E10" s="2"/>
      <c r="F10" s="2"/>
      <c r="G10" s="2"/>
      <c r="H10" s="2"/>
      <c r="I10" s="2"/>
      <c r="J10" s="2"/>
      <c r="K10" s="2"/>
      <c r="L10" s="2"/>
      <c r="M10" s="2"/>
      <c r="N10" s="2"/>
      <c r="O10" s="2"/>
      <c r="P10" s="2"/>
      <c r="Q10" s="2"/>
      <c r="R10" s="2"/>
      <c r="S10" s="2"/>
      <c r="T10" s="2"/>
      <c r="U10" s="2"/>
      <c r="V10" s="2"/>
      <c r="W10" s="2"/>
      <c r="Z10" s="2"/>
    </row>
    <row r="11" spans="1:26" s="1" customFormat="1" ht="6.75" customHeight="1" thickBot="1" x14ac:dyDescent="0.3">
      <c r="A11" s="9"/>
      <c r="B11" s="9"/>
      <c r="C11" s="9"/>
      <c r="D11" s="9"/>
      <c r="E11" s="9"/>
      <c r="F11" s="9"/>
      <c r="G11" s="9"/>
      <c r="H11" s="9"/>
      <c r="I11" s="9"/>
      <c r="J11" s="9"/>
      <c r="K11" s="9"/>
      <c r="L11" s="9"/>
      <c r="M11" s="9"/>
      <c r="N11" s="9"/>
      <c r="O11" s="9"/>
      <c r="P11" s="9"/>
      <c r="Q11" s="9"/>
      <c r="R11" s="9"/>
      <c r="S11" s="9"/>
      <c r="T11" s="9"/>
      <c r="U11" s="9"/>
      <c r="V11" s="9"/>
      <c r="W11" s="9"/>
      <c r="X11" s="8"/>
      <c r="Y11" s="8"/>
      <c r="Z11" s="2"/>
    </row>
    <row r="12" spans="1:26" s="1" customFormat="1" ht="13.5" customHeight="1" thickBot="1" x14ac:dyDescent="0.3">
      <c r="A12" s="11"/>
      <c r="B12" s="12"/>
      <c r="C12" s="12"/>
      <c r="D12" s="12"/>
      <c r="E12" s="12"/>
      <c r="F12" s="12"/>
      <c r="G12" s="12"/>
      <c r="H12" s="12"/>
      <c r="I12" s="12"/>
      <c r="J12" s="12"/>
      <c r="K12" s="12"/>
      <c r="L12" s="12"/>
      <c r="M12" s="12"/>
      <c r="N12" s="12"/>
      <c r="O12" s="12"/>
      <c r="P12" s="12"/>
      <c r="Q12" s="12"/>
      <c r="R12" s="12"/>
      <c r="S12" s="12"/>
      <c r="T12" s="12"/>
      <c r="U12" s="12"/>
      <c r="V12" s="12"/>
      <c r="W12" s="13"/>
      <c r="X12" s="8"/>
      <c r="Y12" s="8"/>
      <c r="Z12" s="2"/>
    </row>
    <row r="13" spans="1:26" s="1" customFormat="1" ht="13.5" customHeight="1" x14ac:dyDescent="0.25">
      <c r="A13" s="14"/>
      <c r="B13" s="9"/>
      <c r="C13" s="9"/>
      <c r="D13" s="9"/>
      <c r="E13" s="9"/>
      <c r="F13" s="159"/>
      <c r="G13" s="160"/>
      <c r="H13" s="160"/>
      <c r="I13" s="160"/>
      <c r="J13" s="160"/>
      <c r="K13" s="160"/>
      <c r="L13" s="160"/>
      <c r="M13" s="160"/>
      <c r="N13" s="160"/>
      <c r="O13" s="160"/>
      <c r="P13" s="160"/>
      <c r="Q13" s="161"/>
      <c r="R13" s="9"/>
      <c r="S13" s="9"/>
      <c r="T13" s="9"/>
      <c r="U13" s="9"/>
      <c r="V13" s="9"/>
      <c r="W13" s="15"/>
      <c r="X13" s="8"/>
      <c r="Y13" s="8"/>
      <c r="Z13" s="2"/>
    </row>
    <row r="14" spans="1:26" s="1" customFormat="1" ht="13.5" customHeight="1" x14ac:dyDescent="0.25">
      <c r="A14" s="14"/>
      <c r="B14" s="9"/>
      <c r="C14" s="9"/>
      <c r="D14" s="9"/>
      <c r="E14" s="9"/>
      <c r="F14" s="162"/>
      <c r="G14" s="163"/>
      <c r="H14" s="163"/>
      <c r="I14" s="163"/>
      <c r="J14" s="163"/>
      <c r="K14" s="163"/>
      <c r="L14" s="163"/>
      <c r="M14" s="163"/>
      <c r="N14" s="163"/>
      <c r="O14" s="163"/>
      <c r="P14" s="163"/>
      <c r="Q14" s="164"/>
      <c r="R14" s="9"/>
      <c r="S14" s="9"/>
      <c r="T14" s="9"/>
      <c r="U14" s="9"/>
      <c r="V14" s="9"/>
      <c r="W14" s="15"/>
      <c r="X14" s="8"/>
      <c r="Y14" s="8"/>
      <c r="Z14" s="2"/>
    </row>
    <row r="15" spans="1:26" s="1" customFormat="1" ht="13.5" customHeight="1" x14ac:dyDescent="0.25">
      <c r="A15" s="14"/>
      <c r="B15" s="9"/>
      <c r="C15" s="9"/>
      <c r="D15" s="9"/>
      <c r="E15" s="9"/>
      <c r="F15" s="162"/>
      <c r="G15" s="163"/>
      <c r="H15" s="163"/>
      <c r="I15" s="163"/>
      <c r="J15" s="163"/>
      <c r="K15" s="163"/>
      <c r="L15" s="163"/>
      <c r="M15" s="163"/>
      <c r="N15" s="163"/>
      <c r="O15" s="163"/>
      <c r="P15" s="163"/>
      <c r="Q15" s="164"/>
      <c r="R15" s="9"/>
      <c r="S15" s="9"/>
      <c r="T15" s="9"/>
      <c r="U15" s="9"/>
      <c r="V15" s="9"/>
      <c r="W15" s="15"/>
      <c r="X15" s="8"/>
      <c r="Y15" s="8"/>
      <c r="Z15" s="2"/>
    </row>
    <row r="16" spans="1:26" s="1" customFormat="1" ht="13.5" customHeight="1" x14ac:dyDescent="0.25">
      <c r="A16" s="14"/>
      <c r="B16" s="9"/>
      <c r="C16" s="9"/>
      <c r="D16" s="9"/>
      <c r="E16" s="9"/>
      <c r="F16" s="162"/>
      <c r="G16" s="163"/>
      <c r="H16" s="163"/>
      <c r="I16" s="163"/>
      <c r="J16" s="163"/>
      <c r="K16" s="163"/>
      <c r="L16" s="163"/>
      <c r="M16" s="163"/>
      <c r="N16" s="163"/>
      <c r="O16" s="163"/>
      <c r="P16" s="163"/>
      <c r="Q16" s="164"/>
      <c r="R16" s="9"/>
      <c r="S16" s="9"/>
      <c r="T16" s="9"/>
      <c r="U16" s="9"/>
      <c r="V16" s="9"/>
      <c r="W16" s="15"/>
      <c r="X16" s="8"/>
      <c r="Y16" s="8"/>
      <c r="Z16" s="2"/>
    </row>
    <row r="17" spans="1:26" s="1" customFormat="1" ht="13.5" customHeight="1" x14ac:dyDescent="0.25">
      <c r="A17" s="14"/>
      <c r="B17" s="9"/>
      <c r="C17" s="9"/>
      <c r="D17" s="9"/>
      <c r="E17" s="9"/>
      <c r="F17" s="162"/>
      <c r="G17" s="163"/>
      <c r="H17" s="163"/>
      <c r="I17" s="163"/>
      <c r="J17" s="163"/>
      <c r="K17" s="163"/>
      <c r="L17" s="163"/>
      <c r="M17" s="163"/>
      <c r="N17" s="163"/>
      <c r="O17" s="163"/>
      <c r="P17" s="163"/>
      <c r="Q17" s="164"/>
      <c r="R17" s="9"/>
      <c r="S17" s="9"/>
      <c r="T17" s="9"/>
      <c r="U17" s="9"/>
      <c r="V17" s="9"/>
      <c r="W17" s="15"/>
      <c r="X17" s="8"/>
      <c r="Y17" s="8"/>
      <c r="Z17" s="2"/>
    </row>
    <row r="18" spans="1:26" s="1" customFormat="1" ht="13.5" customHeight="1" x14ac:dyDescent="0.25">
      <c r="A18" s="14"/>
      <c r="B18" s="9"/>
      <c r="C18" s="9"/>
      <c r="D18" s="9"/>
      <c r="E18" s="9"/>
      <c r="F18" s="162"/>
      <c r="G18" s="163"/>
      <c r="H18" s="163"/>
      <c r="I18" s="163"/>
      <c r="J18" s="163"/>
      <c r="K18" s="163"/>
      <c r="L18" s="163"/>
      <c r="M18" s="163"/>
      <c r="N18" s="163"/>
      <c r="O18" s="163"/>
      <c r="P18" s="163"/>
      <c r="Q18" s="164"/>
      <c r="R18" s="9"/>
      <c r="S18" s="9"/>
      <c r="T18" s="9"/>
      <c r="U18" s="9"/>
      <c r="V18" s="9"/>
      <c r="W18" s="15"/>
      <c r="X18" s="8"/>
      <c r="Y18" s="8"/>
      <c r="Z18" s="2"/>
    </row>
    <row r="19" spans="1:26" s="1" customFormat="1" ht="13.5" customHeight="1" x14ac:dyDescent="0.25">
      <c r="A19" s="14"/>
      <c r="B19" s="9"/>
      <c r="C19" s="9"/>
      <c r="D19" s="9"/>
      <c r="E19" s="9"/>
      <c r="F19" s="162"/>
      <c r="G19" s="163"/>
      <c r="H19" s="163"/>
      <c r="I19" s="163"/>
      <c r="J19" s="163"/>
      <c r="K19" s="163"/>
      <c r="L19" s="163"/>
      <c r="M19" s="163"/>
      <c r="N19" s="163"/>
      <c r="O19" s="163"/>
      <c r="P19" s="163"/>
      <c r="Q19" s="164"/>
      <c r="R19" s="9"/>
      <c r="S19" s="9"/>
      <c r="T19" s="9"/>
      <c r="U19" s="9"/>
      <c r="V19" s="9"/>
      <c r="W19" s="15"/>
      <c r="X19" s="8"/>
      <c r="Y19" s="8"/>
      <c r="Z19" s="2"/>
    </row>
    <row r="20" spans="1:26" s="1" customFormat="1" ht="13.5" customHeight="1" x14ac:dyDescent="0.25">
      <c r="A20" s="14"/>
      <c r="B20" s="9"/>
      <c r="C20" s="9"/>
      <c r="D20" s="9"/>
      <c r="E20" s="9"/>
      <c r="F20" s="162"/>
      <c r="G20" s="163"/>
      <c r="H20" s="163"/>
      <c r="I20" s="163"/>
      <c r="J20" s="163"/>
      <c r="K20" s="163"/>
      <c r="L20" s="163"/>
      <c r="M20" s="163"/>
      <c r="N20" s="163"/>
      <c r="O20" s="163"/>
      <c r="P20" s="163"/>
      <c r="Q20" s="164"/>
      <c r="R20" s="9"/>
      <c r="S20" s="9"/>
      <c r="T20" s="9"/>
      <c r="U20" s="9"/>
      <c r="V20" s="9"/>
      <c r="W20" s="15"/>
      <c r="X20" s="8"/>
      <c r="Y20" s="8"/>
      <c r="Z20" s="2"/>
    </row>
    <row r="21" spans="1:26" s="1" customFormat="1" ht="13.5" customHeight="1" x14ac:dyDescent="0.25">
      <c r="A21" s="14"/>
      <c r="B21" s="9"/>
      <c r="C21" s="9"/>
      <c r="D21" s="9"/>
      <c r="E21" s="9"/>
      <c r="F21" s="162"/>
      <c r="G21" s="163"/>
      <c r="H21" s="163"/>
      <c r="I21" s="163"/>
      <c r="J21" s="163"/>
      <c r="K21" s="163"/>
      <c r="L21" s="163"/>
      <c r="M21" s="163"/>
      <c r="N21" s="163"/>
      <c r="O21" s="163"/>
      <c r="P21" s="163"/>
      <c r="Q21" s="164"/>
      <c r="R21" s="9"/>
      <c r="S21" s="9"/>
      <c r="T21" s="9"/>
      <c r="U21" s="9"/>
      <c r="V21" s="9"/>
      <c r="W21" s="15"/>
      <c r="X21" s="8"/>
      <c r="Y21" s="8"/>
      <c r="Z21" s="2"/>
    </row>
    <row r="22" spans="1:26" s="1" customFormat="1" ht="13.5" customHeight="1" x14ac:dyDescent="0.25">
      <c r="A22" s="14"/>
      <c r="B22" s="9"/>
      <c r="C22" s="9"/>
      <c r="D22" s="9"/>
      <c r="E22" s="9"/>
      <c r="F22" s="162"/>
      <c r="G22" s="163"/>
      <c r="H22" s="163"/>
      <c r="I22" s="163"/>
      <c r="J22" s="163"/>
      <c r="K22" s="163"/>
      <c r="L22" s="163"/>
      <c r="M22" s="163"/>
      <c r="N22" s="163"/>
      <c r="O22" s="163"/>
      <c r="P22" s="163"/>
      <c r="Q22" s="164"/>
      <c r="R22" s="9"/>
      <c r="S22" s="9"/>
      <c r="T22" s="9"/>
      <c r="U22" s="9"/>
      <c r="V22" s="9"/>
      <c r="W22" s="15"/>
      <c r="X22" s="8"/>
      <c r="Y22" s="8"/>
      <c r="Z22" s="2"/>
    </row>
    <row r="23" spans="1:26" s="1" customFormat="1" ht="13.5" customHeight="1" x14ac:dyDescent="0.25">
      <c r="A23" s="14"/>
      <c r="B23" s="9"/>
      <c r="C23" s="9"/>
      <c r="D23" s="9"/>
      <c r="E23" s="9"/>
      <c r="F23" s="162"/>
      <c r="G23" s="163"/>
      <c r="H23" s="163"/>
      <c r="I23" s="163"/>
      <c r="J23" s="163"/>
      <c r="K23" s="163"/>
      <c r="L23" s="163"/>
      <c r="M23" s="163"/>
      <c r="N23" s="163"/>
      <c r="O23" s="163"/>
      <c r="P23" s="163"/>
      <c r="Q23" s="164"/>
      <c r="R23" s="9"/>
      <c r="S23" s="9"/>
      <c r="T23" s="9"/>
      <c r="U23" s="9"/>
      <c r="V23" s="9"/>
      <c r="W23" s="15"/>
      <c r="X23" s="8"/>
      <c r="Y23" s="8"/>
      <c r="Z23" s="2"/>
    </row>
    <row r="24" spans="1:26" s="1" customFormat="1" ht="13.5" customHeight="1" x14ac:dyDescent="0.25">
      <c r="A24" s="14"/>
      <c r="B24" s="9"/>
      <c r="C24" s="9"/>
      <c r="D24" s="9"/>
      <c r="E24" s="9"/>
      <c r="F24" s="162"/>
      <c r="G24" s="163"/>
      <c r="H24" s="163"/>
      <c r="I24" s="163"/>
      <c r="J24" s="163"/>
      <c r="K24" s="163"/>
      <c r="L24" s="163"/>
      <c r="M24" s="163"/>
      <c r="N24" s="163"/>
      <c r="O24" s="163"/>
      <c r="P24" s="163"/>
      <c r="Q24" s="164"/>
      <c r="R24" s="9"/>
      <c r="S24" s="9"/>
      <c r="T24" s="9"/>
      <c r="U24" s="9"/>
      <c r="V24" s="9"/>
      <c r="W24" s="15"/>
      <c r="X24" s="8"/>
      <c r="Y24" s="8"/>
      <c r="Z24" s="2"/>
    </row>
    <row r="25" spans="1:26" s="1" customFormat="1" ht="13.5" customHeight="1" x14ac:dyDescent="0.25">
      <c r="A25" s="14"/>
      <c r="B25" s="9"/>
      <c r="C25" s="9"/>
      <c r="D25" s="9"/>
      <c r="E25" s="9"/>
      <c r="F25" s="162"/>
      <c r="G25" s="163"/>
      <c r="H25" s="163"/>
      <c r="I25" s="163"/>
      <c r="J25" s="163"/>
      <c r="K25" s="163"/>
      <c r="L25" s="163"/>
      <c r="M25" s="163"/>
      <c r="N25" s="163"/>
      <c r="O25" s="163"/>
      <c r="P25" s="163"/>
      <c r="Q25" s="164"/>
      <c r="R25" s="9"/>
      <c r="S25" s="9"/>
      <c r="T25" s="9"/>
      <c r="U25" s="9"/>
      <c r="V25" s="9"/>
      <c r="W25" s="15"/>
      <c r="X25" s="8"/>
      <c r="Y25" s="8"/>
      <c r="Z25" s="2"/>
    </row>
    <row r="26" spans="1:26" s="1" customFormat="1" ht="13.5" customHeight="1" x14ac:dyDescent="0.25">
      <c r="A26" s="14"/>
      <c r="B26" s="9"/>
      <c r="C26" s="9"/>
      <c r="D26" s="9"/>
      <c r="E26" s="9"/>
      <c r="F26" s="162"/>
      <c r="G26" s="163"/>
      <c r="H26" s="163"/>
      <c r="I26" s="163"/>
      <c r="J26" s="163"/>
      <c r="K26" s="163"/>
      <c r="L26" s="163"/>
      <c r="M26" s="163"/>
      <c r="N26" s="163"/>
      <c r="O26" s="163"/>
      <c r="P26" s="163"/>
      <c r="Q26" s="164"/>
      <c r="R26" s="9"/>
      <c r="S26" s="9"/>
      <c r="T26" s="9"/>
      <c r="U26" s="9"/>
      <c r="V26" s="9"/>
      <c r="W26" s="15"/>
      <c r="X26" s="8"/>
      <c r="Y26" s="8"/>
      <c r="Z26" s="2"/>
    </row>
    <row r="27" spans="1:26" s="1" customFormat="1" ht="13.5" customHeight="1" x14ac:dyDescent="0.25">
      <c r="A27" s="14"/>
      <c r="B27" s="9"/>
      <c r="C27" s="9"/>
      <c r="D27" s="9"/>
      <c r="E27" s="9"/>
      <c r="F27" s="162"/>
      <c r="G27" s="163"/>
      <c r="H27" s="163"/>
      <c r="I27" s="163"/>
      <c r="J27" s="163"/>
      <c r="K27" s="163"/>
      <c r="L27" s="163"/>
      <c r="M27" s="163"/>
      <c r="N27" s="163"/>
      <c r="O27" s="163"/>
      <c r="P27" s="163"/>
      <c r="Q27" s="164"/>
      <c r="R27" s="9"/>
      <c r="S27" s="9"/>
      <c r="T27" s="9"/>
      <c r="U27" s="9"/>
      <c r="V27" s="9"/>
      <c r="W27" s="15"/>
      <c r="X27" s="8"/>
      <c r="Y27" s="8"/>
      <c r="Z27" s="2"/>
    </row>
    <row r="28" spans="1:26" s="1" customFormat="1" ht="13.5" customHeight="1" x14ac:dyDescent="0.25">
      <c r="A28" s="14"/>
      <c r="B28" s="9"/>
      <c r="C28" s="9"/>
      <c r="D28" s="9"/>
      <c r="E28" s="9"/>
      <c r="F28" s="162"/>
      <c r="G28" s="163"/>
      <c r="H28" s="163"/>
      <c r="I28" s="163"/>
      <c r="J28" s="163"/>
      <c r="K28" s="163"/>
      <c r="L28" s="163"/>
      <c r="M28" s="163"/>
      <c r="N28" s="163"/>
      <c r="O28" s="163"/>
      <c r="P28" s="163"/>
      <c r="Q28" s="164"/>
      <c r="R28" s="9"/>
      <c r="S28" s="9"/>
      <c r="T28" s="9"/>
      <c r="U28" s="9"/>
      <c r="V28" s="9"/>
      <c r="W28" s="15"/>
      <c r="X28" s="8"/>
      <c r="Y28" s="8"/>
      <c r="Z28" s="2"/>
    </row>
    <row r="29" spans="1:26" s="1" customFormat="1" ht="13.5" customHeight="1" x14ac:dyDescent="0.25">
      <c r="A29" s="14"/>
      <c r="B29" s="9"/>
      <c r="C29" s="9"/>
      <c r="D29" s="9"/>
      <c r="E29" s="9"/>
      <c r="F29" s="162"/>
      <c r="G29" s="163"/>
      <c r="H29" s="163"/>
      <c r="I29" s="163"/>
      <c r="J29" s="163"/>
      <c r="K29" s="163"/>
      <c r="L29" s="163"/>
      <c r="M29" s="163"/>
      <c r="N29" s="163"/>
      <c r="O29" s="163"/>
      <c r="P29" s="163"/>
      <c r="Q29" s="164"/>
      <c r="R29" s="9"/>
      <c r="S29" s="9"/>
      <c r="T29" s="9"/>
      <c r="U29" s="9"/>
      <c r="V29" s="9"/>
      <c r="W29" s="15"/>
      <c r="X29" s="8"/>
      <c r="Y29" s="8"/>
      <c r="Z29" s="2"/>
    </row>
    <row r="30" spans="1:26" s="1" customFormat="1" ht="13.5" customHeight="1" x14ac:dyDescent="0.25">
      <c r="A30" s="14"/>
      <c r="B30" s="9"/>
      <c r="C30" s="9"/>
      <c r="D30" s="9"/>
      <c r="E30" s="9"/>
      <c r="F30" s="162"/>
      <c r="G30" s="163"/>
      <c r="H30" s="163"/>
      <c r="I30" s="163"/>
      <c r="J30" s="163"/>
      <c r="K30" s="163"/>
      <c r="L30" s="163"/>
      <c r="M30" s="163"/>
      <c r="N30" s="163"/>
      <c r="O30" s="163"/>
      <c r="P30" s="163"/>
      <c r="Q30" s="164"/>
      <c r="R30" s="9"/>
      <c r="S30" s="9"/>
      <c r="T30" s="9"/>
      <c r="U30" s="9"/>
      <c r="V30" s="9"/>
      <c r="W30" s="15"/>
      <c r="X30" s="8"/>
      <c r="Y30" s="8"/>
      <c r="Z30" s="2"/>
    </row>
    <row r="31" spans="1:26" s="1" customFormat="1" ht="13.5" customHeight="1" x14ac:dyDescent="0.25">
      <c r="A31" s="14"/>
      <c r="B31" s="9"/>
      <c r="C31" s="9"/>
      <c r="D31" s="9"/>
      <c r="E31" s="9"/>
      <c r="F31" s="162"/>
      <c r="G31" s="163"/>
      <c r="H31" s="163"/>
      <c r="I31" s="163"/>
      <c r="J31" s="163"/>
      <c r="K31" s="163"/>
      <c r="L31" s="163"/>
      <c r="M31" s="163"/>
      <c r="N31" s="163"/>
      <c r="O31" s="163"/>
      <c r="P31" s="163"/>
      <c r="Q31" s="164"/>
      <c r="R31" s="9"/>
      <c r="S31" s="9"/>
      <c r="T31" s="9"/>
      <c r="U31" s="9"/>
      <c r="V31" s="9"/>
      <c r="W31" s="15"/>
      <c r="X31" s="8"/>
      <c r="Y31" s="8"/>
      <c r="Z31" s="2"/>
    </row>
    <row r="32" spans="1:26" s="1" customFormat="1" ht="13.5" customHeight="1" x14ac:dyDescent="0.25">
      <c r="A32" s="14"/>
      <c r="B32" s="9"/>
      <c r="C32" s="9"/>
      <c r="D32" s="9"/>
      <c r="E32" s="9"/>
      <c r="F32" s="162"/>
      <c r="G32" s="163"/>
      <c r="H32" s="163"/>
      <c r="I32" s="163"/>
      <c r="J32" s="163"/>
      <c r="K32" s="163"/>
      <c r="L32" s="163"/>
      <c r="M32" s="163"/>
      <c r="N32" s="163"/>
      <c r="O32" s="163"/>
      <c r="P32" s="163"/>
      <c r="Q32" s="164"/>
      <c r="R32" s="9"/>
      <c r="S32" s="9"/>
      <c r="T32" s="9"/>
      <c r="U32" s="9"/>
      <c r="V32" s="9"/>
      <c r="W32" s="15"/>
      <c r="X32" s="8"/>
      <c r="Y32" s="8"/>
      <c r="Z32" s="2"/>
    </row>
    <row r="33" spans="1:26" s="1" customFormat="1" ht="13.5" customHeight="1" x14ac:dyDescent="0.25">
      <c r="A33" s="14"/>
      <c r="B33" s="9"/>
      <c r="C33" s="9"/>
      <c r="D33" s="9"/>
      <c r="E33" s="9"/>
      <c r="F33" s="162"/>
      <c r="G33" s="163"/>
      <c r="H33" s="163"/>
      <c r="I33" s="163"/>
      <c r="J33" s="163"/>
      <c r="K33" s="163"/>
      <c r="L33" s="163"/>
      <c r="M33" s="163"/>
      <c r="N33" s="163"/>
      <c r="O33" s="163"/>
      <c r="P33" s="163"/>
      <c r="Q33" s="164"/>
      <c r="R33" s="9"/>
      <c r="S33" s="9"/>
      <c r="T33" s="9"/>
      <c r="U33" s="9"/>
      <c r="V33" s="9"/>
      <c r="W33" s="15"/>
      <c r="X33" s="8"/>
      <c r="Y33" s="8"/>
      <c r="Z33" s="2"/>
    </row>
    <row r="34" spans="1:26" s="1" customFormat="1" ht="13.5" customHeight="1" x14ac:dyDescent="0.25">
      <c r="A34" s="14"/>
      <c r="B34" s="9"/>
      <c r="C34" s="9"/>
      <c r="D34" s="9"/>
      <c r="E34" s="9"/>
      <c r="F34" s="162"/>
      <c r="G34" s="163"/>
      <c r="H34" s="163"/>
      <c r="I34" s="163"/>
      <c r="J34" s="163"/>
      <c r="K34" s="163"/>
      <c r="L34" s="163"/>
      <c r="M34" s="163"/>
      <c r="N34" s="163"/>
      <c r="O34" s="163"/>
      <c r="P34" s="163"/>
      <c r="Q34" s="164"/>
      <c r="R34" s="9"/>
      <c r="S34" s="9"/>
      <c r="T34" s="9"/>
      <c r="U34" s="9"/>
      <c r="V34" s="9"/>
      <c r="W34" s="15"/>
      <c r="X34" s="8"/>
      <c r="Y34" s="8"/>
      <c r="Z34" s="2"/>
    </row>
    <row r="35" spans="1:26" s="1" customFormat="1" ht="13.5" customHeight="1" x14ac:dyDescent="0.25">
      <c r="A35" s="14"/>
      <c r="B35" s="9"/>
      <c r="C35" s="9"/>
      <c r="D35" s="9"/>
      <c r="E35" s="9"/>
      <c r="F35" s="162"/>
      <c r="G35" s="163"/>
      <c r="H35" s="163"/>
      <c r="I35" s="163"/>
      <c r="J35" s="163"/>
      <c r="K35" s="163"/>
      <c r="L35" s="163"/>
      <c r="M35" s="163"/>
      <c r="N35" s="163"/>
      <c r="O35" s="163"/>
      <c r="P35" s="163"/>
      <c r="Q35" s="164"/>
      <c r="R35" s="9"/>
      <c r="S35" s="9"/>
      <c r="T35" s="9"/>
      <c r="U35" s="9"/>
      <c r="V35" s="9"/>
      <c r="W35" s="15"/>
      <c r="X35" s="8"/>
      <c r="Y35" s="8"/>
      <c r="Z35" s="2"/>
    </row>
    <row r="36" spans="1:26" s="1" customFormat="1" ht="13.5" customHeight="1" x14ac:dyDescent="0.25">
      <c r="A36" s="14"/>
      <c r="B36" s="9"/>
      <c r="C36" s="9"/>
      <c r="D36" s="9"/>
      <c r="E36" s="9"/>
      <c r="F36" s="162"/>
      <c r="G36" s="163"/>
      <c r="H36" s="163"/>
      <c r="I36" s="163"/>
      <c r="J36" s="163"/>
      <c r="K36" s="163"/>
      <c r="L36" s="163"/>
      <c r="M36" s="163"/>
      <c r="N36" s="163"/>
      <c r="O36" s="163"/>
      <c r="P36" s="163"/>
      <c r="Q36" s="164"/>
      <c r="R36" s="9"/>
      <c r="S36" s="9"/>
      <c r="T36" s="9"/>
      <c r="U36" s="9"/>
      <c r="V36" s="9"/>
      <c r="W36" s="15"/>
      <c r="X36" s="8"/>
      <c r="Y36" s="8"/>
      <c r="Z36" s="2"/>
    </row>
    <row r="37" spans="1:26" s="1" customFormat="1" ht="13.5" customHeight="1" x14ac:dyDescent="0.25">
      <c r="A37" s="14"/>
      <c r="B37" s="9"/>
      <c r="C37" s="9"/>
      <c r="D37" s="9"/>
      <c r="E37" s="9"/>
      <c r="F37" s="162"/>
      <c r="G37" s="163"/>
      <c r="H37" s="163"/>
      <c r="I37" s="163"/>
      <c r="J37" s="163"/>
      <c r="K37" s="163"/>
      <c r="L37" s="163"/>
      <c r="M37" s="163"/>
      <c r="N37" s="163"/>
      <c r="O37" s="163"/>
      <c r="P37" s="163"/>
      <c r="Q37" s="164"/>
      <c r="R37" s="9"/>
      <c r="S37" s="9"/>
      <c r="T37" s="9"/>
      <c r="U37" s="9"/>
      <c r="V37" s="9"/>
      <c r="W37" s="15"/>
      <c r="X37" s="8"/>
      <c r="Y37" s="8"/>
      <c r="Z37" s="2"/>
    </row>
    <row r="38" spans="1:26" s="1" customFormat="1" ht="13.5" customHeight="1" x14ac:dyDescent="0.25">
      <c r="A38" s="14"/>
      <c r="B38" s="9"/>
      <c r="C38" s="9"/>
      <c r="D38" s="9"/>
      <c r="E38" s="9"/>
      <c r="F38" s="162"/>
      <c r="G38" s="163"/>
      <c r="H38" s="163"/>
      <c r="I38" s="163"/>
      <c r="J38" s="163"/>
      <c r="K38" s="163"/>
      <c r="L38" s="163"/>
      <c r="M38" s="163"/>
      <c r="N38" s="163"/>
      <c r="O38" s="163"/>
      <c r="P38" s="163"/>
      <c r="Q38" s="164"/>
      <c r="R38" s="9"/>
      <c r="S38" s="9"/>
      <c r="T38" s="9"/>
      <c r="U38" s="9"/>
      <c r="V38" s="9"/>
      <c r="W38" s="15"/>
      <c r="X38" s="8"/>
      <c r="Y38" s="8"/>
      <c r="Z38" s="2"/>
    </row>
    <row r="39" spans="1:26" s="1" customFormat="1" ht="13.5" customHeight="1" x14ac:dyDescent="0.25">
      <c r="A39" s="14"/>
      <c r="B39" s="9"/>
      <c r="C39" s="9"/>
      <c r="D39" s="9"/>
      <c r="E39" s="9"/>
      <c r="F39" s="162"/>
      <c r="G39" s="163"/>
      <c r="H39" s="163"/>
      <c r="I39" s="163"/>
      <c r="J39" s="163"/>
      <c r="K39" s="163"/>
      <c r="L39" s="163"/>
      <c r="M39" s="163"/>
      <c r="N39" s="163"/>
      <c r="O39" s="163"/>
      <c r="P39" s="163"/>
      <c r="Q39" s="164"/>
      <c r="R39" s="9"/>
      <c r="S39" s="9"/>
      <c r="T39" s="9"/>
      <c r="U39" s="9"/>
      <c r="V39" s="9"/>
      <c r="W39" s="15"/>
      <c r="X39" s="8"/>
      <c r="Y39" s="8"/>
      <c r="Z39" s="2"/>
    </row>
    <row r="40" spans="1:26" s="1" customFormat="1" ht="13.5" customHeight="1" x14ac:dyDescent="0.25">
      <c r="A40" s="14"/>
      <c r="B40" s="9"/>
      <c r="C40" s="9"/>
      <c r="D40" s="9"/>
      <c r="E40" s="9"/>
      <c r="F40" s="162"/>
      <c r="G40" s="163"/>
      <c r="H40" s="163"/>
      <c r="I40" s="163"/>
      <c r="J40" s="163"/>
      <c r="K40" s="163"/>
      <c r="L40" s="163"/>
      <c r="M40" s="163"/>
      <c r="N40" s="163"/>
      <c r="O40" s="163"/>
      <c r="P40" s="163"/>
      <c r="Q40" s="164"/>
      <c r="R40" s="9"/>
      <c r="S40" s="9"/>
      <c r="T40" s="9"/>
      <c r="U40" s="9"/>
      <c r="V40" s="9"/>
      <c r="W40" s="15"/>
      <c r="X40" s="8"/>
      <c r="Y40" s="8"/>
      <c r="Z40" s="2"/>
    </row>
    <row r="41" spans="1:26" s="1" customFormat="1" ht="13.5" customHeight="1" x14ac:dyDescent="0.25">
      <c r="A41" s="14"/>
      <c r="B41" s="9"/>
      <c r="C41" s="9"/>
      <c r="D41" s="9"/>
      <c r="E41" s="9"/>
      <c r="F41" s="162"/>
      <c r="G41" s="163"/>
      <c r="H41" s="163"/>
      <c r="I41" s="163"/>
      <c r="J41" s="163"/>
      <c r="K41" s="163"/>
      <c r="L41" s="163"/>
      <c r="M41" s="163"/>
      <c r="N41" s="163"/>
      <c r="O41" s="163"/>
      <c r="P41" s="163"/>
      <c r="Q41" s="164"/>
      <c r="R41" s="9"/>
      <c r="S41" s="9"/>
      <c r="T41" s="9"/>
      <c r="U41" s="9"/>
      <c r="V41" s="9"/>
      <c r="W41" s="15"/>
      <c r="X41" s="8"/>
      <c r="Y41" s="8"/>
      <c r="Z41" s="2"/>
    </row>
    <row r="42" spans="1:26" s="1" customFormat="1" ht="13.5" customHeight="1" x14ac:dyDescent="0.25">
      <c r="A42" s="14"/>
      <c r="B42" s="9"/>
      <c r="C42" s="9"/>
      <c r="D42" s="9"/>
      <c r="E42" s="9"/>
      <c r="F42" s="162"/>
      <c r="G42" s="163"/>
      <c r="H42" s="163"/>
      <c r="I42" s="163"/>
      <c r="J42" s="163"/>
      <c r="K42" s="163"/>
      <c r="L42" s="163"/>
      <c r="M42" s="163"/>
      <c r="N42" s="163"/>
      <c r="O42" s="163"/>
      <c r="P42" s="163"/>
      <c r="Q42" s="164"/>
      <c r="R42" s="9"/>
      <c r="S42" s="9"/>
      <c r="T42" s="9"/>
      <c r="U42" s="9"/>
      <c r="V42" s="9"/>
      <c r="W42" s="15"/>
      <c r="X42" s="8"/>
      <c r="Y42" s="8"/>
      <c r="Z42" s="2"/>
    </row>
    <row r="43" spans="1:26" s="1" customFormat="1" ht="13.5" customHeight="1" x14ac:dyDescent="0.25">
      <c r="A43" s="14"/>
      <c r="B43" s="9"/>
      <c r="C43" s="9"/>
      <c r="D43" s="9"/>
      <c r="E43" s="9"/>
      <c r="F43" s="162"/>
      <c r="G43" s="163"/>
      <c r="H43" s="163"/>
      <c r="I43" s="163"/>
      <c r="J43" s="163"/>
      <c r="K43" s="163"/>
      <c r="L43" s="163"/>
      <c r="M43" s="163"/>
      <c r="N43" s="163"/>
      <c r="O43" s="163"/>
      <c r="P43" s="163"/>
      <c r="Q43" s="164"/>
      <c r="R43" s="9"/>
      <c r="S43" s="9"/>
      <c r="T43" s="9"/>
      <c r="U43" s="9"/>
      <c r="V43" s="9"/>
      <c r="W43" s="15"/>
      <c r="X43" s="8"/>
      <c r="Y43" s="8"/>
      <c r="Z43" s="2"/>
    </row>
    <row r="44" spans="1:26" s="1" customFormat="1" ht="13.5" customHeight="1" x14ac:dyDescent="0.25">
      <c r="A44" s="14"/>
      <c r="B44" s="9"/>
      <c r="C44" s="9"/>
      <c r="D44" s="9"/>
      <c r="E44" s="9"/>
      <c r="F44" s="162"/>
      <c r="G44" s="163"/>
      <c r="H44" s="163"/>
      <c r="I44" s="163"/>
      <c r="J44" s="163"/>
      <c r="K44" s="163"/>
      <c r="L44" s="163"/>
      <c r="M44" s="163"/>
      <c r="N44" s="163"/>
      <c r="O44" s="163"/>
      <c r="P44" s="163"/>
      <c r="Q44" s="164"/>
      <c r="R44" s="9"/>
      <c r="S44" s="9"/>
      <c r="T44" s="9"/>
      <c r="U44" s="9"/>
      <c r="V44" s="9"/>
      <c r="W44" s="15"/>
      <c r="X44" s="8"/>
      <c r="Y44" s="8"/>
      <c r="Z44" s="2"/>
    </row>
    <row r="45" spans="1:26" s="1" customFormat="1" ht="13.5" customHeight="1" x14ac:dyDescent="0.25">
      <c r="A45" s="14"/>
      <c r="B45" s="9"/>
      <c r="C45" s="9"/>
      <c r="D45" s="9"/>
      <c r="E45" s="9"/>
      <c r="F45" s="162"/>
      <c r="G45" s="163"/>
      <c r="H45" s="163"/>
      <c r="I45" s="163"/>
      <c r="J45" s="163"/>
      <c r="K45" s="163"/>
      <c r="L45" s="163"/>
      <c r="M45" s="163"/>
      <c r="N45" s="163"/>
      <c r="O45" s="163"/>
      <c r="P45" s="163"/>
      <c r="Q45" s="164"/>
      <c r="R45" s="9"/>
      <c r="S45" s="9"/>
      <c r="T45" s="9"/>
      <c r="U45" s="9"/>
      <c r="V45" s="9"/>
      <c r="W45" s="15"/>
      <c r="X45" s="8"/>
      <c r="Y45" s="8"/>
      <c r="Z45" s="2"/>
    </row>
    <row r="46" spans="1:26" s="1" customFormat="1" ht="13.5" customHeight="1" thickBot="1" x14ac:dyDescent="0.3">
      <c r="A46" s="14"/>
      <c r="B46" s="9"/>
      <c r="C46" s="9"/>
      <c r="D46" s="9"/>
      <c r="E46" s="9"/>
      <c r="F46" s="165"/>
      <c r="G46" s="166"/>
      <c r="H46" s="166"/>
      <c r="I46" s="166"/>
      <c r="J46" s="166"/>
      <c r="K46" s="166"/>
      <c r="L46" s="166"/>
      <c r="M46" s="166"/>
      <c r="N46" s="166"/>
      <c r="O46" s="166"/>
      <c r="P46" s="166"/>
      <c r="Q46" s="167"/>
      <c r="R46" s="9"/>
      <c r="S46" s="9"/>
      <c r="T46" s="9"/>
      <c r="U46" s="9"/>
      <c r="V46" s="9"/>
      <c r="W46" s="15"/>
      <c r="X46" s="8"/>
      <c r="Y46" s="8"/>
      <c r="Z46" s="2"/>
    </row>
    <row r="47" spans="1:26" s="1" customFormat="1" ht="13.5" customHeight="1" thickBot="1" x14ac:dyDescent="0.3">
      <c r="A47" s="16"/>
      <c r="B47" s="17"/>
      <c r="C47" s="17"/>
      <c r="D47" s="17"/>
      <c r="E47" s="17"/>
      <c r="F47" s="17"/>
      <c r="G47" s="17"/>
      <c r="H47" s="17"/>
      <c r="I47" s="17"/>
      <c r="J47" s="17"/>
      <c r="K47" s="17"/>
      <c r="L47" s="17"/>
      <c r="M47" s="17"/>
      <c r="N47" s="17"/>
      <c r="O47" s="17"/>
      <c r="P47" s="17"/>
      <c r="Q47" s="17"/>
      <c r="R47" s="17"/>
      <c r="S47" s="17"/>
      <c r="T47" s="17"/>
      <c r="U47" s="17"/>
      <c r="V47" s="17"/>
      <c r="W47" s="18"/>
      <c r="X47" s="8"/>
      <c r="Y47" s="8"/>
      <c r="Z47" s="2"/>
    </row>
    <row r="48" spans="1:26" ht="15" customHeight="1" x14ac:dyDescent="0.3"/>
    <row r="49" ht="15" customHeight="1" x14ac:dyDescent="0.3"/>
    <row r="50" ht="15" customHeight="1" x14ac:dyDescent="0.3"/>
    <row r="51" ht="15" customHeight="1" x14ac:dyDescent="0.3"/>
    <row r="52" ht="15" customHeight="1" x14ac:dyDescent="0.3"/>
    <row r="53" ht="15" customHeight="1" x14ac:dyDescent="0.3"/>
    <row r="54" ht="15" customHeight="1" x14ac:dyDescent="0.3"/>
    <row r="55" ht="15" customHeight="1" x14ac:dyDescent="0.3"/>
    <row r="56" ht="15" customHeight="1" x14ac:dyDescent="0.3"/>
    <row r="57" ht="15" customHeight="1" x14ac:dyDescent="0.3"/>
  </sheetData>
  <mergeCells count="13">
    <mergeCell ref="B5:W5"/>
    <mergeCell ref="A2:B2"/>
    <mergeCell ref="C2:T2"/>
    <mergeCell ref="U2:W2"/>
    <mergeCell ref="A3:W3"/>
    <mergeCell ref="A4:W4"/>
    <mergeCell ref="F13:Q46"/>
    <mergeCell ref="B6:W6"/>
    <mergeCell ref="B7:W7"/>
    <mergeCell ref="A9:B9"/>
    <mergeCell ref="C9:F9"/>
    <mergeCell ref="H9:I9"/>
    <mergeCell ref="J9:M9"/>
  </mergeCells>
  <hyperlinks>
    <hyperlink ref="A4" location="racionalizacion_priorizacion!Títulos_a_imprimir" display="racionalizacion_priorizacion!Títulos_a_imprimir" xr:uid="{00000000-0004-0000-0200-000000000000}"/>
    <hyperlink ref="A4:W4" location="PORTADA!A1" display="Componente 2: Racionalización de Trámites" xr:uid="{00000000-0004-0000-0200-000001000000}"/>
  </hyperlinks>
  <printOptions horizontalCentered="1"/>
  <pageMargins left="0.19685039370078741" right="0.17" top="0.37" bottom="0.43" header="0.24" footer="0.2"/>
  <pageSetup scale="60" orientation="landscape" r:id="rId1"/>
  <colBreaks count="1" manualBreakCount="1">
    <brk id="24"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B19"/>
  <sheetViews>
    <sheetView workbookViewId="0">
      <selection activeCell="B2" sqref="B2"/>
    </sheetView>
  </sheetViews>
  <sheetFormatPr baseColWidth="10" defaultColWidth="10.77734375" defaultRowHeight="13.2" x14ac:dyDescent="0.25"/>
  <sheetData>
    <row r="2" spans="2:2" x14ac:dyDescent="0.25">
      <c r="B2" s="34">
        <v>0</v>
      </c>
    </row>
    <row r="3" spans="2:2" x14ac:dyDescent="0.25">
      <c r="B3" s="31">
        <v>0.3</v>
      </c>
    </row>
    <row r="4" spans="2:2" x14ac:dyDescent="0.25">
      <c r="B4" s="31">
        <v>0.5</v>
      </c>
    </row>
    <row r="5" spans="2:2" x14ac:dyDescent="0.25">
      <c r="B5" s="31">
        <v>1</v>
      </c>
    </row>
    <row r="6" spans="2:2" x14ac:dyDescent="0.25">
      <c r="B6" s="31">
        <v>2</v>
      </c>
    </row>
    <row r="7" spans="2:2" x14ac:dyDescent="0.25">
      <c r="B7" s="31">
        <v>3</v>
      </c>
    </row>
    <row r="8" spans="2:2" x14ac:dyDescent="0.25">
      <c r="B8" s="31">
        <v>4</v>
      </c>
    </row>
    <row r="9" spans="2:2" x14ac:dyDescent="0.25">
      <c r="B9" s="31">
        <v>5</v>
      </c>
    </row>
    <row r="10" spans="2:2" x14ac:dyDescent="0.25">
      <c r="B10" s="31">
        <v>6</v>
      </c>
    </row>
    <row r="11" spans="2:2" x14ac:dyDescent="0.25">
      <c r="B11" s="31">
        <v>7</v>
      </c>
    </row>
    <row r="12" spans="2:2" x14ac:dyDescent="0.25">
      <c r="B12" s="31">
        <v>8</v>
      </c>
    </row>
    <row r="13" spans="2:2" x14ac:dyDescent="0.25">
      <c r="B13" s="31">
        <v>9</v>
      </c>
    </row>
    <row r="14" spans="2:2" x14ac:dyDescent="0.25">
      <c r="B14" s="31">
        <v>10</v>
      </c>
    </row>
    <row r="15" spans="2:2" x14ac:dyDescent="0.25">
      <c r="B15" s="31">
        <v>11</v>
      </c>
    </row>
    <row r="16" spans="2:2" x14ac:dyDescent="0.25">
      <c r="B16" s="31">
        <v>12</v>
      </c>
    </row>
    <row r="17" spans="2:2" x14ac:dyDescent="0.25">
      <c r="B17" s="31">
        <v>13</v>
      </c>
    </row>
    <row r="18" spans="2:2" x14ac:dyDescent="0.25">
      <c r="B18" s="31">
        <v>14</v>
      </c>
    </row>
    <row r="19" spans="2:2" x14ac:dyDescent="0.25">
      <c r="B19" s="31">
        <v>15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0. Iniciativas de participación</vt:lpstr>
      <vt:lpstr>1. Riesgos de Corrupción</vt:lpstr>
      <vt:lpstr>2. Racionalización</vt:lpstr>
      <vt:lpstr>Hoja1</vt:lpstr>
      <vt:lpstr>'2. Racionalización'!Área_de_impresión</vt:lpstr>
      <vt:lpstr>'0. Iniciativas de participación'!Títulos_a_imprimir</vt:lpstr>
      <vt:lpstr>'1. Riesgos de Corrupción'!Títulos_a_imprimir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Jizeth Hael Gonzalez Ramirez</dc:creator>
  <cp:keywords/>
  <dc:description/>
  <cp:lastModifiedBy>JIZETH</cp:lastModifiedBy>
  <cp:revision/>
  <dcterms:created xsi:type="dcterms:W3CDTF">2017-01-04T15:18:41Z</dcterms:created>
  <dcterms:modified xsi:type="dcterms:W3CDTF">2021-10-21T20:06:23Z</dcterms:modified>
  <cp:category/>
  <cp:contentStatus/>
</cp:coreProperties>
</file>