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hernandezv\Documents\CLIENTES\SECRETARIA DE DESARROLLO ECONOMICO\AGROLIAMENTARIO\"/>
    </mc:Choice>
  </mc:AlternateContent>
  <bookViews>
    <workbookView xWindow="0" yWindow="0" windowWidth="20490" windowHeight="7455"/>
  </bookViews>
  <sheets>
    <sheet name="CITIZACION 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" i="1" l="1"/>
  <c r="I50" i="1"/>
  <c r="I48" i="1"/>
  <c r="I47" i="1"/>
  <c r="I46" i="1"/>
  <c r="I44" i="1"/>
  <c r="I43" i="1"/>
  <c r="I42" i="1"/>
  <c r="I41" i="1"/>
  <c r="I40" i="1"/>
  <c r="I38" i="1"/>
  <c r="I37" i="1"/>
  <c r="I36" i="1"/>
  <c r="I35" i="1"/>
  <c r="I34" i="1"/>
  <c r="I33" i="1"/>
  <c r="I32" i="1"/>
  <c r="I31" i="1"/>
  <c r="I30" i="1"/>
  <c r="I29" i="1"/>
  <c r="I28" i="1"/>
  <c r="I27" i="1"/>
  <c r="I25" i="1"/>
  <c r="I24" i="1"/>
  <c r="I23" i="1"/>
  <c r="I22" i="1"/>
  <c r="I21" i="1"/>
  <c r="I20" i="1"/>
  <c r="I19" i="1"/>
  <c r="I18" i="1"/>
  <c r="I16" i="1"/>
  <c r="I15" i="1"/>
  <c r="I12" i="1"/>
  <c r="I11" i="1"/>
  <c r="I53" i="1"/>
  <c r="I54" i="1"/>
  <c r="I55" i="1"/>
</calcChain>
</file>

<file path=xl/sharedStrings.xml><?xml version="1.0" encoding="utf-8"?>
<sst xmlns="http://schemas.openxmlformats.org/spreadsheetml/2006/main" count="163" uniqueCount="93">
  <si>
    <t>Total con IVA</t>
  </si>
  <si>
    <t xml:space="preserve">IVA 19% </t>
  </si>
  <si>
    <t>TOTAL</t>
  </si>
  <si>
    <t>UND</t>
  </si>
  <si>
    <t>SI</t>
  </si>
  <si>
    <t>N/A</t>
  </si>
  <si>
    <t xml:space="preserve">OTROS </t>
  </si>
  <si>
    <t xml:space="preserve">TRANSPORTE </t>
  </si>
  <si>
    <t xml:space="preserve">TÉCNICA </t>
  </si>
  <si>
    <t xml:space="preserve">PRODUCCIÓN </t>
  </si>
  <si>
    <t xml:space="preserve">PERSONAL </t>
  </si>
  <si>
    <t xml:space="preserve">ALIMENTACIÓN </t>
  </si>
  <si>
    <t>ESPECIFICACIONES</t>
  </si>
  <si>
    <t>VR. TOTAL</t>
  </si>
  <si>
    <t>VR. UNITARIO</t>
  </si>
  <si>
    <t>DURACIÓN 
(Días, Meses, N/A)</t>
  </si>
  <si>
    <t>UNIDAD MEDIDA</t>
  </si>
  <si>
    <t>CANTIDAD</t>
  </si>
  <si>
    <t>Cumple (Si/No)</t>
  </si>
  <si>
    <t xml:space="preserve">NOMBRE PROVEEDOR </t>
  </si>
  <si>
    <t>COTIZACIÓN 1</t>
  </si>
  <si>
    <t>DESCRIPCION</t>
  </si>
  <si>
    <t xml:space="preserve">LOCACIÓN : </t>
  </si>
  <si>
    <t xml:space="preserve">FECHA: </t>
  </si>
  <si>
    <t xml:space="preserve">ENTIDAD / CLIENTE: SECRETARIA DESARROLLO ECONÓMICO </t>
  </si>
  <si>
    <t xml:space="preserve">SOLICITUD : FERIA AGROALIMENTARIA </t>
  </si>
  <si>
    <t xml:space="preserve">HORA: 8AM - 6 PM </t>
  </si>
  <si>
    <t xml:space="preserve">Refrigerios </t>
  </si>
  <si>
    <t xml:space="preserve">16 DE DICIEMBRE </t>
  </si>
  <si>
    <t>Brigadistas y primer respondiente: 12Grupos artísticos sábado 16 diciembre: 44 Grupos de impacto: 14</t>
  </si>
  <si>
    <t xml:space="preserve">17 DE DICIEMBRE </t>
  </si>
  <si>
    <t>Almuerzo (plato de pollo, pescado acompañado con papas o arroz, vegetales calientes y/o ensalada y frutas frescas y bebida)</t>
  </si>
  <si>
    <t xml:space="preserve">Almuerzos </t>
  </si>
  <si>
    <t xml:space="preserve">Almuerzo (plato de carne o pollo acompañado con papas o arroz, vegetales calientes y/o ensalada y frutas frescas y bebida) </t>
  </si>
  <si>
    <t xml:space="preserve">Animador </t>
  </si>
  <si>
    <t xml:space="preserve">Dia </t>
  </si>
  <si>
    <t xml:space="preserve">Estará encargado de ambientar el evento de comercialización, y anunciará todos los temas que previamente la Dirección, le solicite para los dos días de la feria en horario de 8 a.m. a 6 p.m. (Tarima principal Paseo Central). </t>
  </si>
  <si>
    <t xml:space="preserve">Tallerista </t>
  </si>
  <si>
    <r>
      <t xml:space="preserve">Tallerista infantil que incentive el aprendizaje para la preparación de alimentos saludables (Jornada de 3 horas cada día). </t>
    </r>
    <r>
      <rPr>
        <sz val="11"/>
        <color theme="1"/>
        <rFont val="Arial"/>
        <family val="2"/>
      </rPr>
      <t>El tallerista en su propuesta económica deberá incluir los materiales a utilizar y proponer el contenido del taller</t>
    </r>
    <r>
      <rPr>
        <sz val="11"/>
        <color rgb="FF70AD47"/>
        <rFont val="Arial"/>
        <family val="2"/>
      </rPr>
      <t xml:space="preserve"> </t>
    </r>
  </si>
  <si>
    <t xml:space="preserve">Supervisor Logístico </t>
  </si>
  <si>
    <t>Supervisor logístico: Encargado de Coordinar y supervisar cada uno de los procesos involucrados en el desarrollo del evento</t>
  </si>
  <si>
    <t xml:space="preserve">Logístico Volanteo </t>
  </si>
  <si>
    <r>
      <t xml:space="preserve">personas durante cuatro días (8 horas) para </t>
    </r>
    <r>
      <rPr>
        <sz val="11"/>
        <color rgb="FF000000"/>
        <rFont val="Arial"/>
        <family val="2"/>
      </rPr>
      <t>distribuir volantes en los alrededores de influencia de la Plaza de los Artesanos.</t>
    </r>
  </si>
  <si>
    <t xml:space="preserve">Logísticos </t>
  </si>
  <si>
    <t xml:space="preserve">personas de apoyo logístico como guías y controles durante el evento para los días 16 y 17 diciembre en horario de 8:00 am a 6:00 pm </t>
  </si>
  <si>
    <t xml:space="preserve">Personal de Montaje </t>
  </si>
  <si>
    <t xml:space="preserve">personas con experiencia en montaje de eventos para que apoyen logísticamente el montaje, durante y desmontaje de la feria Agroalimentaria. (El montaje se hará durante un día previo al evento y el desmontaje a partir del cierre de la feria y un día más.) </t>
  </si>
  <si>
    <t xml:space="preserve">Brigadistas </t>
  </si>
  <si>
    <t>brigadistas contra incendio, con experiencia en eventos masivos los cuales harán presencia en el transcurso de todo el evento</t>
  </si>
  <si>
    <t xml:space="preserve">Primero Auxilios </t>
  </si>
  <si>
    <t>brigadista primer respondiente "salud", con experiencia en eventos masivos los cuales harán presencia en el transcurso de todo el evento</t>
  </si>
  <si>
    <t xml:space="preserve">Tarima </t>
  </si>
  <si>
    <t xml:space="preserve">Tarima de 6 x 6 para escena, con escaleras de embarque y desembarque, con faldón negro y techo (incluye montaje y desmontaje). </t>
  </si>
  <si>
    <t xml:space="preserve">Carpa </t>
  </si>
  <si>
    <t>Carpa de 6x6 cerrada para camerino de 25 personas con, 10 sillas, 2 espejos, 3 mesas y un locker. (incluye montaje y desmontaje</t>
  </si>
  <si>
    <t>Refrigeradores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</si>
  <si>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Arial"/>
        <family val="2"/>
      </rPr>
      <t xml:space="preserve">Refrigeradores Vitrina Alquiler refrigeradores tipo vitrina teniendo en cuenta las siguientes características:Refrigerador de una puerta VCV Capacidad: 700 litros   24,5 pies cúbicos . Altura 1.50 m    . Ancho 0.60 m Fondo 0.60m . Puerta en cristal con marco metálico.                                                                                                                                                                                                                             </t>
    </r>
  </si>
  <si>
    <t xml:space="preserve">HENO </t>
  </si>
  <si>
    <t>fardos de heno: Largo 75 cm. Altura 45 cm. y ancho 40 cm</t>
  </si>
  <si>
    <t xml:space="preserve">Mesas Sombrilas </t>
  </si>
  <si>
    <t xml:space="preserve">stand tipo cocina </t>
  </si>
  <si>
    <t xml:space="preserve">lava platos </t>
  </si>
  <si>
    <t xml:space="preserve">Espacioinfantil </t>
  </si>
  <si>
    <r>
      <t xml:space="preserve">Espacio infantil diseñado para el aprendizaje y preparación de alimentos de 20 niños con su respectivo menaje (elementos e insumos para realizar el taller) y mobiliario infantil </t>
    </r>
    <r>
      <rPr>
        <sz val="11"/>
        <color theme="1"/>
        <rFont val="Arial"/>
        <family val="2"/>
      </rPr>
      <t>el cual se ubicará en la plaza 6 de la plaza de los artesanos.</t>
    </r>
    <r>
      <rPr>
        <sz val="11"/>
        <color rgb="FF000000"/>
        <rFont val="Arial"/>
        <family val="2"/>
      </rPr>
      <t xml:space="preserve">  (selección de acuerdo a las propuestas del operador)</t>
    </r>
  </si>
  <si>
    <t xml:space="preserve">Indumentaria </t>
  </si>
  <si>
    <r>
      <t xml:space="preserve">indumentaria infantil: gorra chef y delantal </t>
    </r>
    <r>
      <rPr>
        <sz val="11"/>
        <color theme="1"/>
        <rFont val="Arial"/>
        <family val="2"/>
      </rPr>
      <t>color blanco tallas para niños de 6 a 10 años, sin branding, material anti fluido, según fotografía</t>
    </r>
  </si>
  <si>
    <t xml:space="preserve">MANTELES </t>
  </si>
  <si>
    <r>
      <rPr>
        <sz val="7"/>
        <color rgb="FFFF0000"/>
        <rFont val="Times New Roman"/>
        <family val="1"/>
      </rPr>
      <t xml:space="preserve"> </t>
    </r>
    <r>
      <rPr>
        <sz val="11"/>
        <color rgb="FF000000"/>
        <rFont val="Arial"/>
        <family val="2"/>
      </rPr>
      <t xml:space="preserve">Manteles a cuadros blanco azul de acuerdo al diseño presentado por la SDDE </t>
    </r>
    <r>
      <rPr>
        <sz val="11"/>
        <color theme="1"/>
        <rFont val="Arial"/>
        <family val="2"/>
      </rPr>
      <t>(tela a cuadros de 2m x 2m,) según fotografía:</t>
    </r>
  </si>
  <si>
    <t xml:space="preserve">Puntos de corrientes </t>
  </si>
  <si>
    <r>
      <rPr>
        <sz val="7"/>
        <color rgb="FFFF0000"/>
        <rFont val="Times New Roman"/>
        <family val="1"/>
      </rPr>
      <t xml:space="preserve">  </t>
    </r>
    <r>
      <rPr>
        <sz val="11"/>
        <color rgb="FF000000"/>
        <rFont val="Arial"/>
        <family val="2"/>
      </rPr>
      <t xml:space="preserve">Puntos de corriente con tomas doble tipo Levinton y cable encauchetado   3 x 10. </t>
    </r>
  </si>
  <si>
    <t xml:space="preserve">HORNO ASADOR </t>
  </si>
  <si>
    <r>
      <t xml:space="preserve">alquiler de horno trompo asador carne a la llanera </t>
    </r>
    <r>
      <rPr>
        <sz val="11"/>
        <color theme="1"/>
        <rFont val="Arial"/>
        <family val="2"/>
      </rPr>
      <t>el cual se ubicara en la parte posterior de la zona de comidas y será manipulado por las personas que ofertaran la gastronomía de la región Meta.</t>
    </r>
  </si>
  <si>
    <t xml:space="preserve">IMPRESOS </t>
  </si>
  <si>
    <t xml:space="preserve">Volantes </t>
  </si>
  <si>
    <r>
      <t xml:space="preserve"> Und. volantes de 4 x 4, tintas, media carta, full color. (El diseño debe cumplir con los requerimientos del Manual de la Identidad). Realizar labores de volanteo en las áreas circunvecinas a plaza de los </t>
    </r>
    <r>
      <rPr>
        <sz val="11"/>
        <color theme="1"/>
        <rFont val="Arial"/>
        <family val="2"/>
      </rPr>
      <t>artesanos (Parque salitre, Parque Simón Bolívar  sector residencial salitre, Pablo VI, Nicolás de Federmann, Jota Vargas, Salitre entre otros)</t>
    </r>
    <r>
      <rPr>
        <sz val="11"/>
        <color rgb="FF70AD47"/>
        <rFont val="Arial"/>
        <family val="2"/>
      </rPr>
      <t xml:space="preserve">   </t>
    </r>
  </si>
  <si>
    <t xml:space="preserve">Afiches </t>
  </si>
  <si>
    <r>
      <t>·</t>
    </r>
    <r>
      <rPr>
        <sz val="7"/>
        <color rgb="FF70AD47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 xml:space="preserve">tamaño medio pliego, promocionando la feria agroalimentaria, los cuales deberán ser colocados en las plazas de mercado, </t>
    </r>
    <r>
      <rPr>
        <sz val="11"/>
        <color theme="1"/>
        <rFont val="Arial"/>
        <family val="2"/>
      </rPr>
      <t>conjuntos residenciales circunvecinos a la plaza de artesanos, entidades CISAN. Los cuáles serán instalados por personal de la DERAA y personal contratado para volanteo</t>
    </r>
    <r>
      <rPr>
        <sz val="11"/>
        <color rgb="FF70AD47"/>
        <rFont val="Arial"/>
        <family val="2"/>
      </rPr>
      <t xml:space="preserve">.  </t>
    </r>
  </si>
  <si>
    <t xml:space="preserve">Bolsas </t>
  </si>
  <si>
    <t>Bolsas fuelle para mercado, dimensiones: 40 cm de ancho x 40 cm de alto x 15 cm de fuelle, 2 asas colgar al hombro, material kambrel, color azul ( Manual  de imagen de la SDDE), impresas por una cara con el logo de la feria agroalimentaria</t>
  </si>
  <si>
    <t xml:space="preserve">Globos </t>
  </si>
  <si>
    <t>globos inflables referencia R12 color azul (Manual  de imagen de la SDDE) impresos por una cara en una tinta color blanca. Con vara y soporte plástico de 37 cm de alto color blanco</t>
  </si>
  <si>
    <t xml:space="preserve">Sonido para el evento de 1500 pax 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</si>
  <si>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>Sonido para el evento de 1500 pax con su operario, para ubicar en el paseo central, 4 micrófonos inalámbricos con base a piso, uno de percusión, 3 líneas, consola de 8 canales, cabinas de salida 4 y mínimo 2 retornos. (Cubrimiento por la duración de los días de la feria)</t>
    </r>
  </si>
  <si>
    <t xml:space="preserve">Pantalla led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</si>
  <si>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rgb="FF000000"/>
        <rFont val="Arial"/>
        <family val="2"/>
      </rPr>
      <t xml:space="preserve">Alquiler y operación pantalla de LED 6m X 4m pitch 6 con sistema de circuito cerrado, unidad móvil punto fijo, procesador de video, </t>
    </r>
    <r>
      <rPr>
        <sz val="11"/>
        <color theme="1"/>
        <rFont val="Arial"/>
        <family val="2"/>
      </rPr>
      <t xml:space="preserve">dos </t>
    </r>
    <r>
      <rPr>
        <sz val="11"/>
        <color rgb="FF000000"/>
        <rFont val="Arial"/>
        <family val="2"/>
      </rPr>
      <t xml:space="preserve">cámaras de tv, la cual debe funcionar en el desarrollo de todo el evento y estará ubicada en la tarima principal para la feria agroalimentaria, </t>
    </r>
    <r>
      <rPr>
        <sz val="11"/>
        <color theme="1"/>
        <rFont val="Arial"/>
        <family val="2"/>
      </rPr>
      <t>tomara el registro de la oferta en cada uno de los puntos de la feria, entrevistas a productores y compradores, levantara registro en plaza 3, 5, 6 y paseo centra, impulsando el consumo y dando a conocer la oferta y actividades en el recinto ferial proyectadas en pantalla sobre la tarima principal.</t>
    </r>
  </si>
  <si>
    <t xml:space="preserve">Sonido conferencia </t>
  </si>
  <si>
    <t>sonido tipo conferencia dos cabinas, tres micrófonos (que incluya micrófono inalámbrico), para evento gastronómico infantil en plaza 6, Aprox para 100 personas.</t>
  </si>
  <si>
    <t xml:space="preserve">CHIVA </t>
  </si>
  <si>
    <r>
      <t>chiva con capacidad de 40 personas tres horas, para los días 16 y 17 diciembre en horario de 11:00 am a 2:00 pm, para realizar ruta circulante sobre los sectores de afluencia de personas en sectores circunvecinos a la plaza de los artesanos así: (</t>
    </r>
    <r>
      <rPr>
        <b/>
        <sz val="12"/>
        <color theme="1"/>
        <rFont val="Times New Roman"/>
        <family val="1"/>
      </rPr>
      <t>Ruta 1:</t>
    </r>
    <r>
      <rPr>
        <sz val="12"/>
        <color theme="1"/>
        <rFont val="Times New Roman"/>
        <family val="1"/>
      </rPr>
      <t xml:space="preserve"> Plaza de los artesanos, Parque Simón Bolivar, Parque salitre, barrio Jota Vargas, plaza de los artesanos) (</t>
    </r>
    <r>
      <rPr>
        <b/>
        <sz val="12"/>
        <color theme="1"/>
        <rFont val="Times New Roman"/>
        <family val="1"/>
      </rPr>
      <t>Ruta 2:</t>
    </r>
    <r>
      <rPr>
        <sz val="12"/>
        <color theme="1"/>
        <rFont val="Times New Roman"/>
        <family val="1"/>
      </rPr>
      <t xml:space="preserve"> Plaza de los Artesanos, Pablo VI, Plaza de los artesanos)  (</t>
    </r>
    <r>
      <rPr>
        <b/>
        <sz val="12"/>
        <color theme="1"/>
        <rFont val="Times New Roman"/>
        <family val="1"/>
      </rPr>
      <t>Ruta 3:</t>
    </r>
    <r>
      <rPr>
        <sz val="12"/>
        <color theme="1"/>
        <rFont val="Times New Roman"/>
        <family val="1"/>
      </rPr>
      <t xml:space="preserve"> Plaza de los artesanos, ciudad salitre, plaza de los artesanos).   </t>
    </r>
  </si>
  <si>
    <t xml:space="preserve">ARTISTA </t>
  </si>
  <si>
    <t>1 artista principal de música para el evento de la feria agroalimentaria. el cual tendrá un Show de 80 minutos. (Orquesta La 33</t>
  </si>
  <si>
    <t xml:space="preserve">PLACAS DE MADERA </t>
  </si>
  <si>
    <r>
      <t>placas</t>
    </r>
    <r>
      <rPr>
        <sz val="11"/>
        <color rgb="FF000000"/>
        <rFont val="Arial"/>
        <family val="2"/>
      </rPr>
      <t xml:space="preserve"> base madera y placa fotograbado o sublimación para concurso de gastronomía infantil.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</si>
</sst>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$&quot;\ * #,##0.00_ ;_ &quot;$&quot;\ * \-#,##0.00_ ;_ &quot;$&quot;\ * &quot;-&quot;??_ ;_ @_ "/>
    <numFmt numFmtId="165" formatCode="_ &quot;$&quot;\ * #,##0_ ;_ &quot;$&quot;\ * \-#,##0_ ;_ &quot;$&quot;\ * &quot;-&quot;??_ ;_ @_ "/>
    <numFmt numFmtId="166" formatCode="_ * #,##0.00_ ;_ * \-#,##0.00_ ;_ * &quot;-&quot;??_ ;_ @_ "/>
    <numFmt numFmtId="167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8"/>
      <color theme="1"/>
      <name val="Calibri"/>
      <family val="2"/>
      <scheme val="minor"/>
    </font>
    <font>
      <b/>
      <sz val="8"/>
      <name val="Arial Narrow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70AD47"/>
      <name val="Arial"/>
      <family val="2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"/>
      <color rgb="FFFF0000"/>
      <name val="Symbol"/>
      <family val="1"/>
      <charset val="2"/>
    </font>
    <font>
      <sz val="7"/>
      <color rgb="FFFF0000"/>
      <name val="Times New Roman"/>
      <family val="1"/>
    </font>
    <font>
      <sz val="11"/>
      <color rgb="FF70AD47"/>
      <name val="Symbol"/>
      <family val="1"/>
      <charset val="2"/>
    </font>
    <font>
      <sz val="7"/>
      <color rgb="FF70AD47"/>
      <name val="Times New Roman"/>
      <family val="1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Border="1"/>
    <xf numFmtId="165" fontId="3" fillId="0" borderId="1" xfId="1" applyNumberFormat="1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1" xfId="0" applyFill="1" applyBorder="1"/>
    <xf numFmtId="0" fontId="3" fillId="0" borderId="1" xfId="2" applyNumberFormat="1" applyFont="1" applyFill="1" applyBorder="1" applyAlignment="1">
      <alignment horizontal="center" vertical="center"/>
    </xf>
    <xf numFmtId="0" fontId="5" fillId="5" borderId="1" xfId="3" applyFont="1" applyFill="1" applyBorder="1" applyAlignment="1">
      <alignment horizontal="center" vertical="center" wrapText="1"/>
    </xf>
    <xf numFmtId="0" fontId="5" fillId="5" borderId="1" xfId="2" applyNumberFormat="1" applyFont="1" applyFill="1" applyBorder="1" applyAlignment="1">
      <alignment horizontal="centerContinuous"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0" fontId="7" fillId="7" borderId="0" xfId="3" applyFont="1" applyFill="1" applyBorder="1" applyAlignment="1">
      <alignment horizontal="center" vertical="center"/>
    </xf>
    <xf numFmtId="0" fontId="8" fillId="7" borderId="0" xfId="3" applyFont="1" applyFill="1" applyBorder="1" applyAlignment="1">
      <alignment vertical="center"/>
    </xf>
    <xf numFmtId="0" fontId="5" fillId="2" borderId="0" xfId="3" applyFont="1" applyFill="1" applyBorder="1" applyAlignment="1">
      <alignment horizontal="left" vertical="center" wrapText="1"/>
    </xf>
    <xf numFmtId="167" fontId="5" fillId="3" borderId="1" xfId="2" applyNumberFormat="1" applyFont="1" applyFill="1" applyBorder="1" applyAlignment="1">
      <alignment horizontal="right" vertical="center"/>
    </xf>
    <xf numFmtId="0" fontId="5" fillId="2" borderId="5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8" fillId="0" borderId="5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3" fontId="6" fillId="4" borderId="1" xfId="3" applyNumberFormat="1" applyFont="1" applyFill="1" applyBorder="1" applyAlignment="1">
      <alignment horizontal="left" vertical="center"/>
    </xf>
    <xf numFmtId="0" fontId="0" fillId="0" borderId="1" xfId="0" applyBorder="1"/>
    <xf numFmtId="0" fontId="16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wrapText="1"/>
    </xf>
    <xf numFmtId="0" fontId="0" fillId="2" borderId="2" xfId="0" applyFill="1" applyBorder="1"/>
    <xf numFmtId="0" fontId="5" fillId="5" borderId="1" xfId="3" applyFont="1" applyFill="1" applyBorder="1" applyAlignment="1">
      <alignment horizontal="center" vertical="center" wrapText="1"/>
    </xf>
    <xf numFmtId="0" fontId="5" fillId="6" borderId="1" xfId="3" applyFont="1" applyFill="1" applyBorder="1" applyAlignment="1">
      <alignment horizontal="centerContinuous" vertical="center"/>
    </xf>
    <xf numFmtId="0" fontId="0" fillId="2" borderId="1" xfId="0" applyFill="1" applyBorder="1" applyAlignment="1">
      <alignment horizontal="center"/>
    </xf>
    <xf numFmtId="0" fontId="5" fillId="6" borderId="1" xfId="3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/>
    </xf>
  </cellXfs>
  <cellStyles count="4">
    <cellStyle name="Millares 2" xfId="2"/>
    <cellStyle name="Moneda 2" xfId="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123825</xdr:colOff>
      <xdr:row>0</xdr:row>
      <xdr:rowOff>180975</xdr:rowOff>
    </xdr:from>
    <xdr:ext cx="1543050" cy="62865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180975"/>
          <a:ext cx="1543050" cy="628650"/>
        </a:xfrm>
        <a:prstGeom prst="rect">
          <a:avLst/>
        </a:prstGeom>
        <a:noFill/>
      </xdr:spPr>
    </xdr:pic>
    <xdr:clientData/>
  </xdr:oneCellAnchor>
  <xdr:twoCellAnchor>
    <xdr:from>
      <xdr:col>9</xdr:col>
      <xdr:colOff>67818</xdr:colOff>
      <xdr:row>30</xdr:row>
      <xdr:rowOff>85725</xdr:rowOff>
    </xdr:from>
    <xdr:to>
      <xdr:col>9</xdr:col>
      <xdr:colOff>1009650</xdr:colOff>
      <xdr:row>30</xdr:row>
      <xdr:rowOff>1066800</xdr:rowOff>
    </xdr:to>
    <xdr:pic>
      <xdr:nvPicPr>
        <xdr:cNvPr id="3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0993" y="34213800"/>
          <a:ext cx="941832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19050</xdr:colOff>
      <xdr:row>31</xdr:row>
      <xdr:rowOff>123825</xdr:rowOff>
    </xdr:from>
    <xdr:to>
      <xdr:col>9</xdr:col>
      <xdr:colOff>1109813</xdr:colOff>
      <xdr:row>31</xdr:row>
      <xdr:rowOff>942975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35356800"/>
          <a:ext cx="1090763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57150</xdr:colOff>
      <xdr:row>32</xdr:row>
      <xdr:rowOff>95250</xdr:rowOff>
    </xdr:from>
    <xdr:to>
      <xdr:col>9</xdr:col>
      <xdr:colOff>1057275</xdr:colOff>
      <xdr:row>32</xdr:row>
      <xdr:rowOff>1050726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36490275"/>
          <a:ext cx="1000125" cy="955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123825</xdr:colOff>
      <xdr:row>34</xdr:row>
      <xdr:rowOff>476249</xdr:rowOff>
    </xdr:from>
    <xdr:to>
      <xdr:col>10</xdr:col>
      <xdr:colOff>1231106</xdr:colOff>
      <xdr:row>34</xdr:row>
      <xdr:rowOff>1609724</xdr:rowOff>
    </xdr:to>
    <xdr:pic>
      <xdr:nvPicPr>
        <xdr:cNvPr id="6" name="Imagen 5" descr="Delantal y gorro chef infantil niños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41271824"/>
          <a:ext cx="1107281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47625</xdr:colOff>
      <xdr:row>41</xdr:row>
      <xdr:rowOff>704850</xdr:rowOff>
    </xdr:from>
    <xdr:to>
      <xdr:col>10</xdr:col>
      <xdr:colOff>1200150</xdr:colOff>
      <xdr:row>41</xdr:row>
      <xdr:rowOff>2343150</xdr:rowOff>
    </xdr:to>
    <xdr:pic>
      <xdr:nvPicPr>
        <xdr:cNvPr id="7" name="Imagen 1" descr="http://www.biobolsa.com.co/sites/default/files/styles/product_detalle_large/public/azulrey.jpg?itok=uvyBOE6P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57702450"/>
          <a:ext cx="11525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42</xdr:row>
      <xdr:rowOff>0</xdr:rowOff>
    </xdr:from>
    <xdr:to>
      <xdr:col>10</xdr:col>
      <xdr:colOff>847725</xdr:colOff>
      <xdr:row>42</xdr:row>
      <xdr:rowOff>1095375</xdr:rowOff>
    </xdr:to>
    <xdr:pic>
      <xdr:nvPicPr>
        <xdr:cNvPr id="8" name="Imagen 3" descr="http://www.bombatex.com/wp-content/uploads/2015/06/Globo-Azul-Oscuro-S3-1-233x30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59902725"/>
          <a:ext cx="84772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142875</xdr:colOff>
      <xdr:row>42</xdr:row>
      <xdr:rowOff>1181100</xdr:rowOff>
    </xdr:from>
    <xdr:to>
      <xdr:col>10</xdr:col>
      <xdr:colOff>942975</xdr:colOff>
      <xdr:row>42</xdr:row>
      <xdr:rowOff>2209800</xdr:rowOff>
    </xdr:to>
    <xdr:pic>
      <xdr:nvPicPr>
        <xdr:cNvPr id="9" name="Imagen 8" descr="Vara-Blanca-233x30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61083825"/>
          <a:ext cx="8001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6"/>
  <sheetViews>
    <sheetView tabSelected="1" workbookViewId="0">
      <selection activeCell="B50" sqref="B50"/>
    </sheetView>
  </sheetViews>
  <sheetFormatPr baseColWidth="10" defaultRowHeight="15" x14ac:dyDescent="0.25"/>
  <cols>
    <col min="1" max="2" width="11.42578125" style="1"/>
    <col min="3" max="3" width="6.140625" style="1" customWidth="1"/>
    <col min="4" max="4" width="9.140625" style="1" customWidth="1"/>
    <col min="5" max="9" width="11.42578125" style="1"/>
    <col min="10" max="10" width="17.28515625" style="1" customWidth="1"/>
    <col min="11" max="11" width="18.7109375" style="1" customWidth="1"/>
    <col min="12" max="16384" width="11.42578125" style="1"/>
  </cols>
  <sheetData>
    <row r="1" spans="2:10" ht="15.75" thickBot="1" x14ac:dyDescent="0.3"/>
    <row r="2" spans="2:10" ht="15.75" thickBot="1" x14ac:dyDescent="0.3">
      <c r="B2" s="14" t="s">
        <v>24</v>
      </c>
      <c r="C2" s="15"/>
      <c r="D2" s="15"/>
      <c r="E2" s="15"/>
      <c r="F2" s="15"/>
      <c r="G2" s="15"/>
      <c r="H2" s="15"/>
      <c r="I2" s="16"/>
    </row>
    <row r="3" spans="2:10" ht="25.5" customHeight="1" thickBot="1" x14ac:dyDescent="0.3">
      <c r="B3" s="17" t="s">
        <v>25</v>
      </c>
      <c r="C3" s="18"/>
      <c r="D3" s="18"/>
      <c r="E3" s="18"/>
      <c r="F3" s="19"/>
      <c r="G3" s="18" t="s">
        <v>23</v>
      </c>
      <c r="H3" s="18"/>
      <c r="I3" s="19"/>
    </row>
    <row r="4" spans="2:10" ht="15.75" thickBot="1" x14ac:dyDescent="0.3">
      <c r="B4" s="20" t="s">
        <v>22</v>
      </c>
      <c r="C4" s="21"/>
      <c r="D4" s="21"/>
      <c r="E4" s="21"/>
      <c r="F4" s="22"/>
      <c r="G4" s="21" t="s">
        <v>26</v>
      </c>
      <c r="H4" s="21"/>
      <c r="I4" s="22"/>
    </row>
    <row r="5" spans="2:10" x14ac:dyDescent="0.25">
      <c r="B5" s="12"/>
      <c r="C5" s="12"/>
      <c r="D5" s="11"/>
      <c r="E5" s="10"/>
      <c r="F5" s="10"/>
      <c r="G5" s="10"/>
      <c r="H5" s="10"/>
      <c r="I5" s="10"/>
    </row>
    <row r="6" spans="2:10" x14ac:dyDescent="0.25">
      <c r="B6" s="38" t="s">
        <v>21</v>
      </c>
      <c r="C6" s="39" t="s">
        <v>20</v>
      </c>
      <c r="D6" s="39"/>
      <c r="E6" s="39"/>
      <c r="F6" s="39"/>
      <c r="G6" s="39"/>
      <c r="H6" s="39"/>
      <c r="I6" s="39"/>
      <c r="J6" s="40"/>
    </row>
    <row r="7" spans="2:10" ht="15" customHeight="1" x14ac:dyDescent="0.25">
      <c r="B7" s="38"/>
      <c r="C7" s="41" t="s">
        <v>19</v>
      </c>
      <c r="D7" s="41"/>
      <c r="E7" s="41"/>
      <c r="F7" s="41"/>
      <c r="G7" s="41"/>
      <c r="H7" s="41"/>
      <c r="I7" s="41"/>
      <c r="J7" s="40"/>
    </row>
    <row r="8" spans="2:10" ht="25.5" x14ac:dyDescent="0.25">
      <c r="B8" s="38"/>
      <c r="C8" s="7" t="s">
        <v>18</v>
      </c>
      <c r="D8" s="9" t="s">
        <v>17</v>
      </c>
      <c r="E8" s="9" t="s">
        <v>16</v>
      </c>
      <c r="F8" s="8" t="s">
        <v>15</v>
      </c>
      <c r="G8" s="8"/>
      <c r="H8" s="7" t="s">
        <v>14</v>
      </c>
      <c r="I8" s="7" t="s">
        <v>13</v>
      </c>
      <c r="J8" s="7" t="s">
        <v>12</v>
      </c>
    </row>
    <row r="9" spans="2:10" ht="25.5" customHeight="1" x14ac:dyDescent="0.25">
      <c r="B9" s="38" t="s">
        <v>28</v>
      </c>
      <c r="C9" s="38"/>
      <c r="D9" s="38"/>
      <c r="E9" s="38"/>
      <c r="F9" s="38"/>
      <c r="G9" s="38"/>
      <c r="H9" s="38"/>
      <c r="I9" s="38"/>
      <c r="J9" s="38"/>
    </row>
    <row r="10" spans="2:10" x14ac:dyDescent="0.25">
      <c r="B10" s="29" t="s">
        <v>11</v>
      </c>
      <c r="C10" s="29"/>
      <c r="D10" s="29"/>
      <c r="E10" s="29"/>
      <c r="F10" s="29"/>
      <c r="G10" s="29"/>
      <c r="H10" s="29"/>
      <c r="I10" s="29"/>
      <c r="J10" s="29"/>
    </row>
    <row r="11" spans="2:10" ht="114" x14ac:dyDescent="0.25">
      <c r="B11" s="26" t="s">
        <v>27</v>
      </c>
      <c r="C11" s="26" t="s">
        <v>4</v>
      </c>
      <c r="D11" s="6">
        <v>78</v>
      </c>
      <c r="E11" s="6" t="s">
        <v>3</v>
      </c>
      <c r="F11" s="6">
        <v>1</v>
      </c>
      <c r="G11" s="6"/>
      <c r="H11" s="3">
        <v>0</v>
      </c>
      <c r="I11" s="3">
        <f>IFERROR(D11*F11*H11,D11*H11)</f>
        <v>0</v>
      </c>
      <c r="J11" s="25" t="s">
        <v>29</v>
      </c>
    </row>
    <row r="12" spans="2:10" ht="129" x14ac:dyDescent="0.25">
      <c r="B12" s="26" t="s">
        <v>32</v>
      </c>
      <c r="C12" s="26" t="s">
        <v>4</v>
      </c>
      <c r="D12" s="6">
        <v>35</v>
      </c>
      <c r="E12" s="6" t="s">
        <v>3</v>
      </c>
      <c r="F12" s="6">
        <v>1</v>
      </c>
      <c r="G12" s="6"/>
      <c r="H12" s="3">
        <v>0</v>
      </c>
      <c r="I12" s="3">
        <f>IFERROR(F12*H12,D12*H12)</f>
        <v>0</v>
      </c>
      <c r="J12" s="27" t="s">
        <v>31</v>
      </c>
    </row>
    <row r="13" spans="2:10" ht="25.5" customHeight="1" x14ac:dyDescent="0.25">
      <c r="B13" s="38" t="s">
        <v>30</v>
      </c>
      <c r="C13" s="38"/>
      <c r="D13" s="38"/>
      <c r="E13" s="38"/>
      <c r="F13" s="38"/>
      <c r="G13" s="38"/>
      <c r="H13" s="38"/>
      <c r="I13" s="38"/>
      <c r="J13" s="38"/>
    </row>
    <row r="14" spans="2:10" x14ac:dyDescent="0.25">
      <c r="B14" s="29" t="s">
        <v>11</v>
      </c>
      <c r="C14" s="29"/>
      <c r="D14" s="29"/>
      <c r="E14" s="29"/>
      <c r="F14" s="29"/>
      <c r="G14" s="29"/>
      <c r="H14" s="29"/>
      <c r="I14" s="29"/>
      <c r="J14" s="29"/>
    </row>
    <row r="15" spans="2:10" ht="114" x14ac:dyDescent="0.25">
      <c r="B15" s="26" t="s">
        <v>27</v>
      </c>
      <c r="C15" s="26" t="s">
        <v>4</v>
      </c>
      <c r="D15" s="6">
        <v>78</v>
      </c>
      <c r="E15" s="6" t="s">
        <v>3</v>
      </c>
      <c r="F15" s="6">
        <v>1</v>
      </c>
      <c r="G15" s="6"/>
      <c r="H15" s="3">
        <v>0</v>
      </c>
      <c r="I15" s="3">
        <f>IFERROR(D15*F15*H15,D15*H15)</f>
        <v>0</v>
      </c>
      <c r="J15" s="25" t="s">
        <v>29</v>
      </c>
    </row>
    <row r="16" spans="2:10" ht="114.75" x14ac:dyDescent="0.25">
      <c r="B16" s="26" t="s">
        <v>32</v>
      </c>
      <c r="C16" s="26" t="s">
        <v>4</v>
      </c>
      <c r="D16" s="6">
        <v>35</v>
      </c>
      <c r="E16" s="6" t="s">
        <v>3</v>
      </c>
      <c r="F16" s="6">
        <v>1</v>
      </c>
      <c r="G16" s="6"/>
      <c r="H16" s="3">
        <v>0</v>
      </c>
      <c r="I16" s="3">
        <f>IFERROR(F16*H16,D16*H16)</f>
        <v>0</v>
      </c>
      <c r="J16" s="27" t="s">
        <v>33</v>
      </c>
    </row>
    <row r="17" spans="2:10" x14ac:dyDescent="0.25">
      <c r="B17" s="29" t="s">
        <v>10</v>
      </c>
      <c r="C17" s="29"/>
      <c r="D17" s="29"/>
      <c r="E17" s="29"/>
      <c r="F17" s="29"/>
      <c r="G17" s="29"/>
      <c r="H17" s="29"/>
      <c r="I17" s="29"/>
      <c r="J17" s="29"/>
    </row>
    <row r="18" spans="2:10" ht="228.75" x14ac:dyDescent="0.25">
      <c r="B18" s="26" t="s">
        <v>34</v>
      </c>
      <c r="C18" s="26" t="s">
        <v>4</v>
      </c>
      <c r="D18" s="6">
        <v>1</v>
      </c>
      <c r="E18" s="6" t="s">
        <v>3</v>
      </c>
      <c r="F18" s="6">
        <v>2</v>
      </c>
      <c r="G18" s="6" t="s">
        <v>35</v>
      </c>
      <c r="H18" s="3">
        <v>0</v>
      </c>
      <c r="I18" s="3">
        <f>IFERROR(D18*F18*H18,D18*H18)</f>
        <v>0</v>
      </c>
      <c r="J18" s="28" t="s">
        <v>36</v>
      </c>
    </row>
    <row r="19" spans="2:10" ht="243" x14ac:dyDescent="0.25">
      <c r="B19" s="26" t="s">
        <v>37</v>
      </c>
      <c r="C19" s="26" t="s">
        <v>4</v>
      </c>
      <c r="D19" s="6">
        <v>1</v>
      </c>
      <c r="E19" s="6" t="s">
        <v>3</v>
      </c>
      <c r="F19" s="6">
        <v>2</v>
      </c>
      <c r="G19" s="6"/>
      <c r="H19" s="3">
        <v>0</v>
      </c>
      <c r="I19" s="3">
        <f>IFERROR(F19*H19,D19*H19)</f>
        <v>0</v>
      </c>
      <c r="J19" s="28" t="s">
        <v>38</v>
      </c>
    </row>
    <row r="20" spans="2:10" ht="143.25" x14ac:dyDescent="0.25">
      <c r="B20" s="26" t="s">
        <v>39</v>
      </c>
      <c r="C20" s="26" t="s">
        <v>4</v>
      </c>
      <c r="D20" s="6"/>
      <c r="E20" s="6" t="s">
        <v>3</v>
      </c>
      <c r="F20" s="6">
        <v>1</v>
      </c>
      <c r="G20" s="6"/>
      <c r="H20" s="3">
        <v>0</v>
      </c>
      <c r="I20" s="3">
        <f>IFERROR(F20*H20,D20*H20)</f>
        <v>0</v>
      </c>
      <c r="J20" s="28" t="s">
        <v>40</v>
      </c>
    </row>
    <row r="21" spans="2:10" ht="129" x14ac:dyDescent="0.25">
      <c r="B21" s="26" t="s">
        <v>41</v>
      </c>
      <c r="C21" s="26" t="s">
        <v>4</v>
      </c>
      <c r="D21" s="6">
        <v>4</v>
      </c>
      <c r="E21" s="6" t="s">
        <v>3</v>
      </c>
      <c r="F21" s="6">
        <v>4</v>
      </c>
      <c r="G21" s="6"/>
      <c r="H21" s="3">
        <v>0</v>
      </c>
      <c r="I21" s="3">
        <f>IFERROR(F21*H21,D21*H21)</f>
        <v>0</v>
      </c>
      <c r="J21" s="27" t="s">
        <v>42</v>
      </c>
    </row>
    <row r="22" spans="2:10" ht="129" x14ac:dyDescent="0.25">
      <c r="B22" s="26" t="s">
        <v>43</v>
      </c>
      <c r="C22" s="26" t="s">
        <v>4</v>
      </c>
      <c r="D22" s="6">
        <v>5</v>
      </c>
      <c r="E22" s="6" t="s">
        <v>3</v>
      </c>
      <c r="F22" s="6">
        <v>2</v>
      </c>
      <c r="G22" s="6"/>
      <c r="H22" s="3">
        <v>0</v>
      </c>
      <c r="I22" s="3">
        <f>IFERROR(F22*H22,D22*H22)</f>
        <v>0</v>
      </c>
      <c r="J22" s="27" t="s">
        <v>44</v>
      </c>
    </row>
    <row r="23" spans="2:10" ht="257.25" x14ac:dyDescent="0.25">
      <c r="B23" s="26" t="s">
        <v>45</v>
      </c>
      <c r="C23" s="26" t="s">
        <v>4</v>
      </c>
      <c r="D23" s="6">
        <v>20</v>
      </c>
      <c r="E23" s="6" t="s">
        <v>3</v>
      </c>
      <c r="F23" s="6">
        <v>3</v>
      </c>
      <c r="G23" s="6"/>
      <c r="H23" s="3">
        <v>0</v>
      </c>
      <c r="I23" s="3">
        <f>IFERROR(F23*H23,D23*H23)</f>
        <v>0</v>
      </c>
      <c r="J23" s="27" t="s">
        <v>46</v>
      </c>
    </row>
    <row r="24" spans="2:10" ht="129" x14ac:dyDescent="0.25">
      <c r="B24" s="26" t="s">
        <v>47</v>
      </c>
      <c r="C24" s="26" t="s">
        <v>4</v>
      </c>
      <c r="D24" s="6">
        <v>4</v>
      </c>
      <c r="E24" s="6" t="s">
        <v>3</v>
      </c>
      <c r="F24" s="6">
        <v>2</v>
      </c>
      <c r="G24" s="6"/>
      <c r="H24" s="3">
        <v>0</v>
      </c>
      <c r="I24" s="3">
        <f>IFERROR(F24*H24,D24*H24)</f>
        <v>0</v>
      </c>
      <c r="J24" s="28" t="s">
        <v>48</v>
      </c>
    </row>
    <row r="25" spans="2:10" ht="129" x14ac:dyDescent="0.25">
      <c r="B25" s="26" t="s">
        <v>49</v>
      </c>
      <c r="C25" s="26" t="s">
        <v>4</v>
      </c>
      <c r="D25" s="6">
        <v>2</v>
      </c>
      <c r="E25" s="6" t="s">
        <v>3</v>
      </c>
      <c r="F25" s="6">
        <v>2</v>
      </c>
      <c r="G25" s="6"/>
      <c r="H25" s="3">
        <v>0</v>
      </c>
      <c r="I25" s="3">
        <f>IFERROR(F25*H25,D25*H25)</f>
        <v>0</v>
      </c>
      <c r="J25" s="28" t="s">
        <v>50</v>
      </c>
    </row>
    <row r="26" spans="2:10" x14ac:dyDescent="0.25">
      <c r="B26" s="29" t="s">
        <v>9</v>
      </c>
      <c r="C26" s="29"/>
      <c r="D26" s="29"/>
      <c r="E26" s="29"/>
      <c r="F26" s="29"/>
      <c r="G26" s="29"/>
      <c r="H26" s="29"/>
      <c r="I26" s="29"/>
      <c r="J26" s="29"/>
    </row>
    <row r="27" spans="2:10" ht="128.25" x14ac:dyDescent="0.25">
      <c r="B27" s="26" t="s">
        <v>51</v>
      </c>
      <c r="C27" s="26" t="s">
        <v>4</v>
      </c>
      <c r="D27" s="6">
        <v>1</v>
      </c>
      <c r="E27" s="6" t="s">
        <v>3</v>
      </c>
      <c r="F27" s="6">
        <v>2</v>
      </c>
      <c r="G27" s="6"/>
      <c r="H27" s="3">
        <v>0</v>
      </c>
      <c r="I27" s="3">
        <f>IFERROR(D27*F27*H27,D27*H27)</f>
        <v>0</v>
      </c>
      <c r="J27" s="32" t="s">
        <v>52</v>
      </c>
    </row>
    <row r="28" spans="2:10" ht="129" x14ac:dyDescent="0.25">
      <c r="B28" s="26" t="s">
        <v>53</v>
      </c>
      <c r="C28" s="26" t="s">
        <v>4</v>
      </c>
      <c r="D28" s="6">
        <v>1</v>
      </c>
      <c r="E28" s="6" t="s">
        <v>3</v>
      </c>
      <c r="F28" s="6">
        <v>2</v>
      </c>
      <c r="G28" s="6"/>
      <c r="H28" s="3">
        <v>0</v>
      </c>
      <c r="I28" s="3">
        <f>IFERROR(F28*H28,D28*H28)</f>
        <v>0</v>
      </c>
      <c r="J28" s="28" t="s">
        <v>54</v>
      </c>
    </row>
    <row r="29" spans="2:10" ht="256.5" x14ac:dyDescent="0.25">
      <c r="B29" s="26" t="s">
        <v>55</v>
      </c>
      <c r="C29" s="26" t="s">
        <v>4</v>
      </c>
      <c r="D29" s="6">
        <v>2</v>
      </c>
      <c r="E29" s="6" t="s">
        <v>3</v>
      </c>
      <c r="F29" s="6">
        <v>2</v>
      </c>
      <c r="G29" s="6"/>
      <c r="H29" s="3">
        <v>0</v>
      </c>
      <c r="I29" s="3">
        <f>IFERROR(F29*H29,D29*H29)</f>
        <v>0</v>
      </c>
      <c r="J29" s="33" t="s">
        <v>56</v>
      </c>
    </row>
    <row r="30" spans="2:10" ht="57.75" x14ac:dyDescent="0.25">
      <c r="B30" s="26" t="s">
        <v>57</v>
      </c>
      <c r="C30" s="26" t="s">
        <v>4</v>
      </c>
      <c r="D30" s="6">
        <v>50</v>
      </c>
      <c r="E30" s="6" t="s">
        <v>3</v>
      </c>
      <c r="F30" s="6">
        <v>2</v>
      </c>
      <c r="G30" s="6"/>
      <c r="H30" s="3">
        <v>0</v>
      </c>
      <c r="I30" s="3">
        <f>IFERROR(F30*H30,D30*H30)</f>
        <v>0</v>
      </c>
      <c r="J30" s="27" t="s">
        <v>58</v>
      </c>
    </row>
    <row r="31" spans="2:10" ht="87" customHeight="1" x14ac:dyDescent="0.25">
      <c r="B31" s="26" t="s">
        <v>59</v>
      </c>
      <c r="C31" s="26" t="s">
        <v>4</v>
      </c>
      <c r="D31" s="6">
        <v>20</v>
      </c>
      <c r="E31" s="6" t="s">
        <v>3</v>
      </c>
      <c r="F31" s="6">
        <v>2</v>
      </c>
      <c r="G31" s="6"/>
      <c r="H31" s="3">
        <v>0</v>
      </c>
      <c r="I31" s="3">
        <f>IFERROR(F31*H31,D31*H31)</f>
        <v>0</v>
      </c>
      <c r="J31" s="5"/>
    </row>
    <row r="32" spans="2:10" ht="91.5" customHeight="1" x14ac:dyDescent="0.25">
      <c r="B32" s="26" t="s">
        <v>60</v>
      </c>
      <c r="C32" s="26" t="s">
        <v>4</v>
      </c>
      <c r="D32" s="6">
        <v>10</v>
      </c>
      <c r="E32" s="6" t="s">
        <v>3</v>
      </c>
      <c r="F32" s="6">
        <v>2</v>
      </c>
      <c r="G32" s="6"/>
      <c r="H32" s="3">
        <v>0</v>
      </c>
      <c r="I32" s="3">
        <f>IFERROR(F32*H32,D32*H32)</f>
        <v>0</v>
      </c>
      <c r="J32" s="5"/>
    </row>
    <row r="33" spans="2:11" ht="90" customHeight="1" x14ac:dyDescent="0.25">
      <c r="B33" s="26" t="s">
        <v>61</v>
      </c>
      <c r="C33" s="26" t="s">
        <v>4</v>
      </c>
      <c r="D33" s="6">
        <v>2</v>
      </c>
      <c r="E33" s="6" t="s">
        <v>3</v>
      </c>
      <c r="F33" s="6">
        <v>2</v>
      </c>
      <c r="G33" s="6"/>
      <c r="H33" s="3">
        <v>0</v>
      </c>
      <c r="I33" s="3">
        <f>IFERROR(F33*H33,D33*H33)</f>
        <v>0</v>
      </c>
      <c r="J33" s="30"/>
    </row>
    <row r="34" spans="2:11" ht="256.5" customHeight="1" x14ac:dyDescent="0.25">
      <c r="B34" s="26" t="s">
        <v>62</v>
      </c>
      <c r="C34" s="26" t="s">
        <v>4</v>
      </c>
      <c r="D34" s="6">
        <v>1</v>
      </c>
      <c r="E34" s="6" t="s">
        <v>3</v>
      </c>
      <c r="F34" s="6">
        <v>2</v>
      </c>
      <c r="G34" s="6"/>
      <c r="H34" s="3">
        <v>0</v>
      </c>
      <c r="I34" s="3">
        <f>IFERROR(F34*H34,D34*H34)</f>
        <v>0</v>
      </c>
      <c r="J34" s="28" t="s">
        <v>63</v>
      </c>
    </row>
    <row r="35" spans="2:11" ht="143.25" x14ac:dyDescent="0.25">
      <c r="B35" s="26" t="s">
        <v>64</v>
      </c>
      <c r="C35" s="26" t="s">
        <v>4</v>
      </c>
      <c r="D35" s="6">
        <v>40</v>
      </c>
      <c r="E35" s="6" t="s">
        <v>3</v>
      </c>
      <c r="F35" s="6">
        <v>2</v>
      </c>
      <c r="G35" s="6"/>
      <c r="H35" s="3">
        <v>0</v>
      </c>
      <c r="I35" s="3">
        <f>IFERROR(F35*H35,D35*H35)</f>
        <v>0</v>
      </c>
      <c r="J35" s="28" t="s">
        <v>65</v>
      </c>
      <c r="K35" s="37"/>
    </row>
    <row r="36" spans="2:11" ht="160.5" customHeight="1" x14ac:dyDescent="0.25">
      <c r="B36" s="26" t="s">
        <v>66</v>
      </c>
      <c r="C36" s="26" t="s">
        <v>4</v>
      </c>
      <c r="D36" s="6">
        <v>80</v>
      </c>
      <c r="E36" s="6" t="s">
        <v>3</v>
      </c>
      <c r="F36" s="6">
        <v>2</v>
      </c>
      <c r="G36" s="6"/>
      <c r="H36" s="3">
        <v>0</v>
      </c>
      <c r="I36" s="3">
        <f>IFERROR(F36*H36,D36*H36)</f>
        <v>0</v>
      </c>
      <c r="J36" s="31" t="s">
        <v>67</v>
      </c>
    </row>
    <row r="37" spans="2:11" ht="85.5" x14ac:dyDescent="0.25">
      <c r="B37" s="26" t="s">
        <v>68</v>
      </c>
      <c r="C37" s="26" t="s">
        <v>4</v>
      </c>
      <c r="D37" s="6">
        <v>10</v>
      </c>
      <c r="E37" s="6" t="s">
        <v>3</v>
      </c>
      <c r="F37" s="6">
        <v>2</v>
      </c>
      <c r="G37" s="6"/>
      <c r="H37" s="3">
        <v>0</v>
      </c>
      <c r="I37" s="3">
        <f>IFERROR(F37*H37,D37*H37)</f>
        <v>0</v>
      </c>
      <c r="J37" s="31" t="s">
        <v>69</v>
      </c>
    </row>
    <row r="38" spans="2:11" ht="186" x14ac:dyDescent="0.25">
      <c r="B38" s="26" t="s">
        <v>70</v>
      </c>
      <c r="C38" s="26" t="s">
        <v>4</v>
      </c>
      <c r="D38" s="6">
        <v>1</v>
      </c>
      <c r="E38" s="6" t="s">
        <v>3</v>
      </c>
      <c r="F38" s="6">
        <v>2</v>
      </c>
      <c r="G38" s="6"/>
      <c r="H38" s="3">
        <v>0</v>
      </c>
      <c r="I38" s="3">
        <f>IFERROR(F38*H38,D38*H38)</f>
        <v>0</v>
      </c>
      <c r="J38" s="28" t="s">
        <v>71</v>
      </c>
    </row>
    <row r="39" spans="2:11" x14ac:dyDescent="0.25">
      <c r="B39" s="29" t="s">
        <v>72</v>
      </c>
      <c r="C39" s="29"/>
      <c r="D39" s="29"/>
      <c r="E39" s="29"/>
      <c r="F39" s="29"/>
      <c r="G39" s="29"/>
      <c r="H39" s="29"/>
      <c r="I39" s="29"/>
      <c r="J39" s="29"/>
    </row>
    <row r="40" spans="2:11" ht="342.75" x14ac:dyDescent="0.25">
      <c r="B40" s="26" t="s">
        <v>73</v>
      </c>
      <c r="C40" s="26" t="s">
        <v>4</v>
      </c>
      <c r="D40" s="6">
        <v>2000</v>
      </c>
      <c r="E40" s="6" t="s">
        <v>3</v>
      </c>
      <c r="F40" s="6">
        <v>1</v>
      </c>
      <c r="G40" s="6"/>
      <c r="H40" s="3">
        <v>0</v>
      </c>
      <c r="I40" s="3">
        <f>IFERROR(F40*H40,D40*H40)</f>
        <v>0</v>
      </c>
      <c r="J40" s="28" t="s">
        <v>74</v>
      </c>
    </row>
    <row r="41" spans="2:11" ht="342.75" x14ac:dyDescent="0.25">
      <c r="B41" s="26" t="s">
        <v>75</v>
      </c>
      <c r="C41" s="26" t="s">
        <v>4</v>
      </c>
      <c r="D41" s="6">
        <v>50</v>
      </c>
      <c r="E41" s="6" t="s">
        <v>3</v>
      </c>
      <c r="F41" s="6">
        <v>1</v>
      </c>
      <c r="G41" s="6"/>
      <c r="H41" s="3">
        <v>0</v>
      </c>
      <c r="I41" s="3">
        <f>IFERROR(F41*H41,D41*H41)</f>
        <v>0</v>
      </c>
      <c r="J41" s="42" t="s">
        <v>76</v>
      </c>
    </row>
    <row r="42" spans="2:11" ht="228.75" x14ac:dyDescent="0.25">
      <c r="B42" s="26" t="s">
        <v>77</v>
      </c>
      <c r="C42" s="26" t="s">
        <v>4</v>
      </c>
      <c r="D42" s="6">
        <v>500</v>
      </c>
      <c r="E42" s="6" t="s">
        <v>3</v>
      </c>
      <c r="F42" s="6">
        <v>1</v>
      </c>
      <c r="G42" s="6"/>
      <c r="H42" s="3">
        <v>0</v>
      </c>
      <c r="I42" s="3">
        <f>IFERROR(F42*H42,D42*H42)</f>
        <v>0</v>
      </c>
      <c r="J42" s="27" t="s">
        <v>78</v>
      </c>
      <c r="K42" s="37"/>
    </row>
    <row r="43" spans="2:11" ht="186" x14ac:dyDescent="0.25">
      <c r="B43" s="26" t="s">
        <v>79</v>
      </c>
      <c r="C43" s="26" t="s">
        <v>4</v>
      </c>
      <c r="D43" s="6">
        <v>300</v>
      </c>
      <c r="E43" s="6" t="s">
        <v>3</v>
      </c>
      <c r="F43" s="6">
        <v>2</v>
      </c>
      <c r="G43" s="6"/>
      <c r="H43" s="3">
        <v>0</v>
      </c>
      <c r="I43" s="3">
        <f>IFERROR(F43*H43,D43*H43)</f>
        <v>0</v>
      </c>
      <c r="J43" s="27" t="s">
        <v>80</v>
      </c>
      <c r="K43" s="37"/>
    </row>
    <row r="44" spans="2:11" ht="99.75" customHeight="1" x14ac:dyDescent="0.25">
      <c r="B44" s="26" t="s">
        <v>91</v>
      </c>
      <c r="C44" s="26" t="s">
        <v>4</v>
      </c>
      <c r="D44" s="6">
        <v>6</v>
      </c>
      <c r="E44" s="6" t="s">
        <v>3</v>
      </c>
      <c r="F44" s="6">
        <v>1</v>
      </c>
      <c r="G44" s="6"/>
      <c r="H44" s="3">
        <v>0</v>
      </c>
      <c r="I44" s="3">
        <f>IFERROR(F44*H44,D44*H44)</f>
        <v>0</v>
      </c>
      <c r="J44" s="27" t="s">
        <v>92</v>
      </c>
      <c r="K44" s="2"/>
    </row>
    <row r="45" spans="2:11" x14ac:dyDescent="0.25">
      <c r="B45" s="29" t="s">
        <v>8</v>
      </c>
      <c r="C45" s="29"/>
      <c r="D45" s="29"/>
      <c r="E45" s="29"/>
      <c r="F45" s="29"/>
      <c r="G45" s="29"/>
      <c r="H45" s="29"/>
      <c r="I45" s="29"/>
      <c r="J45" s="29"/>
    </row>
    <row r="46" spans="2:11" ht="271.5" x14ac:dyDescent="0.25">
      <c r="B46" s="34" t="s">
        <v>81</v>
      </c>
      <c r="C46" s="26" t="s">
        <v>4</v>
      </c>
      <c r="D46" s="6">
        <v>1</v>
      </c>
      <c r="E46" s="6" t="s">
        <v>3</v>
      </c>
      <c r="F46" s="6">
        <v>2</v>
      </c>
      <c r="G46" s="6"/>
      <c r="H46" s="3">
        <v>0</v>
      </c>
      <c r="I46" s="3">
        <f>IFERROR(D46*F46*H46,D46*H46)</f>
        <v>0</v>
      </c>
      <c r="J46" s="33" t="s">
        <v>82</v>
      </c>
    </row>
    <row r="47" spans="2:11" ht="409.5" x14ac:dyDescent="0.25">
      <c r="B47" s="26" t="s">
        <v>83</v>
      </c>
      <c r="C47" s="26" t="s">
        <v>4</v>
      </c>
      <c r="D47" s="6">
        <v>1</v>
      </c>
      <c r="E47" s="6" t="s">
        <v>3</v>
      </c>
      <c r="F47" s="6">
        <v>2</v>
      </c>
      <c r="G47" s="6"/>
      <c r="H47" s="3">
        <v>0</v>
      </c>
      <c r="I47" s="3">
        <f>IFERROR(F47*H47,D47*H47)</f>
        <v>0</v>
      </c>
      <c r="J47" s="35" t="s">
        <v>84</v>
      </c>
    </row>
    <row r="48" spans="2:11" ht="171.75" x14ac:dyDescent="0.25">
      <c r="B48" s="26" t="s">
        <v>85</v>
      </c>
      <c r="C48" s="26" t="s">
        <v>4</v>
      </c>
      <c r="D48" s="6">
        <v>1</v>
      </c>
      <c r="E48" s="6" t="s">
        <v>3</v>
      </c>
      <c r="F48" s="6">
        <v>2</v>
      </c>
      <c r="G48" s="6"/>
      <c r="H48" s="3">
        <v>0</v>
      </c>
      <c r="I48" s="3">
        <f>IFERROR(F48*H48,D48*H48)</f>
        <v>0</v>
      </c>
      <c r="J48" s="27" t="s">
        <v>86</v>
      </c>
    </row>
    <row r="49" spans="2:10" x14ac:dyDescent="0.25">
      <c r="B49" s="29" t="s">
        <v>7</v>
      </c>
      <c r="C49" s="29"/>
      <c r="D49" s="29"/>
      <c r="E49" s="29"/>
      <c r="F49" s="29"/>
      <c r="G49" s="29"/>
      <c r="H49" s="29"/>
      <c r="I49" s="29"/>
      <c r="J49" s="29"/>
    </row>
    <row r="50" spans="2:10" ht="409.5" x14ac:dyDescent="0.25">
      <c r="B50" s="26" t="s">
        <v>87</v>
      </c>
      <c r="C50" s="26" t="s">
        <v>4</v>
      </c>
      <c r="D50" s="6">
        <v>1</v>
      </c>
      <c r="E50" s="6" t="s">
        <v>3</v>
      </c>
      <c r="F50" s="6">
        <v>2</v>
      </c>
      <c r="G50" s="6"/>
      <c r="H50" s="3">
        <v>0</v>
      </c>
      <c r="I50" s="3">
        <f>IFERROR(D50*F50*H50,D50*H50)</f>
        <v>0</v>
      </c>
      <c r="J50" s="36" t="s">
        <v>88</v>
      </c>
    </row>
    <row r="51" spans="2:10" x14ac:dyDescent="0.25">
      <c r="B51" s="29" t="s">
        <v>6</v>
      </c>
      <c r="C51" s="29"/>
      <c r="D51" s="29"/>
      <c r="E51" s="29"/>
      <c r="F51" s="29"/>
      <c r="G51" s="29"/>
      <c r="H51" s="29"/>
      <c r="I51" s="29"/>
      <c r="J51" s="29"/>
    </row>
    <row r="52" spans="2:10" ht="129" x14ac:dyDescent="0.25">
      <c r="B52" s="26" t="s">
        <v>89</v>
      </c>
      <c r="C52" s="26" t="s">
        <v>4</v>
      </c>
      <c r="D52" s="6">
        <v>1</v>
      </c>
      <c r="E52" s="6" t="s">
        <v>3</v>
      </c>
      <c r="F52" s="6" t="s">
        <v>5</v>
      </c>
      <c r="G52" s="6"/>
      <c r="H52" s="3">
        <v>0</v>
      </c>
      <c r="I52" s="3">
        <f>IFERROR(D52*F52*H52,D52*H52)</f>
        <v>0</v>
      </c>
      <c r="J52" s="28" t="s">
        <v>90</v>
      </c>
    </row>
    <row r="53" spans="2:10" x14ac:dyDescent="0.25">
      <c r="B53" s="4"/>
      <c r="C53" s="13" t="s">
        <v>2</v>
      </c>
      <c r="D53" s="13"/>
      <c r="E53" s="13"/>
      <c r="F53" s="13"/>
      <c r="G53" s="13"/>
      <c r="H53" s="13"/>
      <c r="I53" s="3">
        <f>SUM(I10:I52)</f>
        <v>0</v>
      </c>
      <c r="J53" s="2"/>
    </row>
    <row r="54" spans="2:10" x14ac:dyDescent="0.25">
      <c r="B54" s="4"/>
      <c r="C54" s="24" t="s">
        <v>1</v>
      </c>
      <c r="D54" s="24"/>
      <c r="E54" s="24"/>
      <c r="F54" s="24"/>
      <c r="G54" s="24"/>
      <c r="H54" s="24"/>
      <c r="I54" s="3">
        <f>+I53*19%</f>
        <v>0</v>
      </c>
      <c r="J54" s="2"/>
    </row>
    <row r="55" spans="2:10" x14ac:dyDescent="0.25">
      <c r="B55" s="4"/>
      <c r="C55" s="24" t="s">
        <v>0</v>
      </c>
      <c r="D55" s="24"/>
      <c r="E55" s="24"/>
      <c r="F55" s="24"/>
      <c r="G55" s="24"/>
      <c r="H55" s="24"/>
      <c r="I55" s="3">
        <f>+I53+I54</f>
        <v>0</v>
      </c>
      <c r="J55" s="2"/>
    </row>
    <row r="56" spans="2:10" x14ac:dyDescent="0.25">
      <c r="C56" s="23"/>
      <c r="D56" s="23"/>
      <c r="E56" s="23"/>
      <c r="F56" s="23"/>
      <c r="G56" s="23"/>
      <c r="H56" s="23"/>
      <c r="I56" s="23"/>
      <c r="J56" s="2"/>
    </row>
  </sheetData>
  <mergeCells count="22">
    <mergeCell ref="C56:I56"/>
    <mergeCell ref="J6:J7"/>
    <mergeCell ref="B17:J17"/>
    <mergeCell ref="B10:J10"/>
    <mergeCell ref="B26:J26"/>
    <mergeCell ref="B39:J39"/>
    <mergeCell ref="B45:J45"/>
    <mergeCell ref="B49:J49"/>
    <mergeCell ref="C54:H54"/>
    <mergeCell ref="C55:H55"/>
    <mergeCell ref="B9:J9"/>
    <mergeCell ref="B13:J13"/>
    <mergeCell ref="B14:J14"/>
    <mergeCell ref="C53:H53"/>
    <mergeCell ref="B51:J51"/>
    <mergeCell ref="B2:I2"/>
    <mergeCell ref="B3:F3"/>
    <mergeCell ref="G3:I3"/>
    <mergeCell ref="B4:F4"/>
    <mergeCell ref="G4:I4"/>
    <mergeCell ref="B6:B8"/>
    <mergeCell ref="C7:I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CITIZACION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Dario Hernandez Vaca</dc:creator>
  <cp:lastModifiedBy>Ivan Dario Hernandez Vaca</cp:lastModifiedBy>
  <dcterms:created xsi:type="dcterms:W3CDTF">2017-11-01T16:36:40Z</dcterms:created>
  <dcterms:modified xsi:type="dcterms:W3CDTF">2017-11-29T03:56:19Z</dcterms:modified>
</cp:coreProperties>
</file>